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875" windowHeight="8730"/>
  </bookViews>
  <sheets>
    <sheet name="IP 61" sheetId="1" r:id="rId1"/>
    <sheet name="Baserate งานประกันสสจ." sheetId="4" r:id="rId2"/>
    <sheet name="Baserate  NEW ค่า K" sheetId="8" r:id="rId3"/>
    <sheet name="ข้อมูลบริการ " sheetId="6" r:id="rId4"/>
    <sheet name="RW. ในเขต" sheetId="7" r:id="rId5"/>
    <sheet name="จัดสรรปิดยอดIP" sheetId="9" r:id="rId6"/>
  </sheets>
  <definedNames>
    <definedName name="_xlnm.Print_Titles" localSheetId="3">'ข้อมูลบริการ '!$1:$4</definedName>
  </definedNames>
  <calcPr calcId="145621"/>
</workbook>
</file>

<file path=xl/calcChain.xml><?xml version="1.0" encoding="utf-8"?>
<calcChain xmlns="http://schemas.openxmlformats.org/spreadsheetml/2006/main">
  <c r="BU19" i="1" l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3" i="1"/>
  <c r="P6" i="9" l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5" i="9"/>
  <c r="J21" i="9"/>
  <c r="K21" i="9"/>
  <c r="L21" i="9"/>
  <c r="N21" i="9" s="1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5" i="9"/>
  <c r="M21" i="9" l="1"/>
  <c r="I21" i="9"/>
  <c r="H21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5" i="9"/>
  <c r="D21" i="9"/>
  <c r="C21" i="9"/>
  <c r="B21" i="9"/>
  <c r="E21" i="9"/>
  <c r="F21" i="9" l="1"/>
  <c r="BR19" i="1"/>
  <c r="BP19" i="1"/>
  <c r="BS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S5" i="1"/>
  <c r="BS4" i="1"/>
  <c r="BS3" i="1"/>
  <c r="BS19" i="1" l="1"/>
  <c r="BL19" i="1" l="1"/>
  <c r="BJ19" i="1"/>
  <c r="BM18" i="1"/>
  <c r="BT18" i="1" s="1"/>
  <c r="BM17" i="1"/>
  <c r="BT17" i="1" s="1"/>
  <c r="BM16" i="1"/>
  <c r="BT16" i="1" s="1"/>
  <c r="BM15" i="1"/>
  <c r="BT15" i="1" s="1"/>
  <c r="BM14" i="1"/>
  <c r="BT14" i="1" s="1"/>
  <c r="BM13" i="1"/>
  <c r="BT13" i="1" s="1"/>
  <c r="BM12" i="1"/>
  <c r="BT12" i="1" s="1"/>
  <c r="BM11" i="1"/>
  <c r="BT11" i="1" s="1"/>
  <c r="BM10" i="1"/>
  <c r="BT10" i="1" s="1"/>
  <c r="BM9" i="1"/>
  <c r="BT9" i="1" s="1"/>
  <c r="BM8" i="1"/>
  <c r="BT8" i="1" s="1"/>
  <c r="BM7" i="1"/>
  <c r="BT7" i="1" s="1"/>
  <c r="BM6" i="1"/>
  <c r="BT6" i="1" s="1"/>
  <c r="BM5" i="1"/>
  <c r="BT5" i="1" s="1"/>
  <c r="BM4" i="1"/>
  <c r="BT4" i="1" s="1"/>
  <c r="BM3" i="1"/>
  <c r="BQ19" i="1" l="1"/>
  <c r="BT3" i="1"/>
  <c r="BT19" i="1" s="1"/>
  <c r="BM19" i="1"/>
  <c r="H19" i="1" l="1"/>
  <c r="K9" i="1" l="1"/>
  <c r="BF19" i="1" l="1"/>
  <c r="BD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G5" i="1"/>
  <c r="BG4" i="1"/>
  <c r="BG3" i="1"/>
  <c r="BG19" i="1" l="1"/>
  <c r="AZ19" i="1"/>
  <c r="AX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AT19" i="1"/>
  <c r="AR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U4" i="1"/>
  <c r="AU3" i="1"/>
  <c r="BA19" i="1" l="1"/>
  <c r="AU19" i="1"/>
  <c r="AN19" i="1" l="1"/>
  <c r="AL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19" i="1" l="1"/>
  <c r="AI3" i="1" l="1"/>
  <c r="AH19" i="1"/>
  <c r="AF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19" i="1" l="1"/>
  <c r="W9" i="1" l="1"/>
  <c r="W3" i="1"/>
  <c r="AB19" i="1" l="1"/>
  <c r="Z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19" i="1" l="1"/>
  <c r="V19" i="1" l="1"/>
  <c r="T19" i="1"/>
  <c r="W18" i="1"/>
  <c r="W17" i="1"/>
  <c r="W16" i="1"/>
  <c r="W15" i="1"/>
  <c r="W14" i="1"/>
  <c r="W13" i="1"/>
  <c r="W12" i="1"/>
  <c r="W11" i="1"/>
  <c r="W10" i="1"/>
  <c r="W8" i="1"/>
  <c r="W7" i="1"/>
  <c r="W6" i="1"/>
  <c r="W5" i="1"/>
  <c r="W4" i="1"/>
  <c r="W19" i="1" l="1"/>
  <c r="P19" i="1" l="1"/>
  <c r="N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12" i="1"/>
  <c r="K4" i="1"/>
  <c r="K5" i="1"/>
  <c r="K6" i="1"/>
  <c r="K7" i="1"/>
  <c r="K8" i="1"/>
  <c r="K10" i="1"/>
  <c r="K11" i="1"/>
  <c r="K13" i="1"/>
  <c r="K14" i="1"/>
  <c r="K15" i="1"/>
  <c r="K16" i="1"/>
  <c r="K17" i="1"/>
  <c r="K18" i="1"/>
  <c r="K3" i="1"/>
  <c r="J19" i="1"/>
  <c r="F4" i="1"/>
  <c r="F5" i="1"/>
  <c r="F6" i="1"/>
  <c r="F7" i="1"/>
  <c r="F8" i="1"/>
  <c r="F9" i="1"/>
  <c r="F10" i="1"/>
  <c r="F11" i="1"/>
  <c r="F12" i="1"/>
  <c r="F13" i="1"/>
  <c r="F14" i="1"/>
  <c r="F15" i="1"/>
  <c r="I15" i="1" s="1"/>
  <c r="F16" i="1"/>
  <c r="F17" i="1"/>
  <c r="F18" i="1"/>
  <c r="F3" i="1"/>
  <c r="I3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C19" i="1"/>
  <c r="D19" i="1"/>
  <c r="B19" i="1"/>
  <c r="L15" i="1" l="1"/>
  <c r="O15" i="1" s="1"/>
  <c r="R15" i="1" s="1"/>
  <c r="U15" i="1" s="1"/>
  <c r="X15" i="1" s="1"/>
  <c r="AA15" i="1" s="1"/>
  <c r="AD15" i="1" s="1"/>
  <c r="AG15" i="1" s="1"/>
  <c r="AJ15" i="1" s="1"/>
  <c r="AM15" i="1" s="1"/>
  <c r="AP15" i="1" s="1"/>
  <c r="AS15" i="1" s="1"/>
  <c r="AV15" i="1" s="1"/>
  <c r="AY15" i="1" s="1"/>
  <c r="BB15" i="1" s="1"/>
  <c r="BE15" i="1" s="1"/>
  <c r="BH15" i="1" s="1"/>
  <c r="BK15" i="1" s="1"/>
  <c r="BN15" i="1" s="1"/>
  <c r="I11" i="1"/>
  <c r="L11" i="1" s="1"/>
  <c r="O11" i="1" s="1"/>
  <c r="R11" i="1" s="1"/>
  <c r="U11" i="1" s="1"/>
  <c r="X11" i="1" s="1"/>
  <c r="AA11" i="1" s="1"/>
  <c r="AD11" i="1" s="1"/>
  <c r="AG11" i="1" s="1"/>
  <c r="AJ11" i="1" s="1"/>
  <c r="AM11" i="1" s="1"/>
  <c r="AP11" i="1" s="1"/>
  <c r="AS11" i="1" s="1"/>
  <c r="AV11" i="1" s="1"/>
  <c r="AY11" i="1" s="1"/>
  <c r="BB11" i="1" s="1"/>
  <c r="BE11" i="1" s="1"/>
  <c r="BH11" i="1" s="1"/>
  <c r="BK11" i="1" s="1"/>
  <c r="BN11" i="1" s="1"/>
  <c r="I7" i="1"/>
  <c r="L7" i="1" s="1"/>
  <c r="O7" i="1" s="1"/>
  <c r="R7" i="1" s="1"/>
  <c r="U7" i="1" s="1"/>
  <c r="X7" i="1" s="1"/>
  <c r="I18" i="1"/>
  <c r="L18" i="1" s="1"/>
  <c r="O18" i="1" s="1"/>
  <c r="R18" i="1" s="1"/>
  <c r="U18" i="1" s="1"/>
  <c r="X18" i="1" s="1"/>
  <c r="AA18" i="1" s="1"/>
  <c r="AD18" i="1" s="1"/>
  <c r="AG18" i="1" s="1"/>
  <c r="AJ18" i="1" s="1"/>
  <c r="AM18" i="1" s="1"/>
  <c r="AP18" i="1" s="1"/>
  <c r="AS18" i="1" s="1"/>
  <c r="AV18" i="1" s="1"/>
  <c r="AY18" i="1" s="1"/>
  <c r="BB18" i="1" s="1"/>
  <c r="BE18" i="1" s="1"/>
  <c r="BH18" i="1" s="1"/>
  <c r="BK18" i="1" s="1"/>
  <c r="BN18" i="1" s="1"/>
  <c r="I14" i="1"/>
  <c r="L14" i="1" s="1"/>
  <c r="O14" i="1" s="1"/>
  <c r="R14" i="1" s="1"/>
  <c r="U14" i="1" s="1"/>
  <c r="X14" i="1" s="1"/>
  <c r="AA14" i="1" s="1"/>
  <c r="AD14" i="1" s="1"/>
  <c r="AG14" i="1" s="1"/>
  <c r="AJ14" i="1" s="1"/>
  <c r="AM14" i="1" s="1"/>
  <c r="AP14" i="1" s="1"/>
  <c r="AS14" i="1" s="1"/>
  <c r="AV14" i="1" s="1"/>
  <c r="AY14" i="1" s="1"/>
  <c r="BB14" i="1" s="1"/>
  <c r="BE14" i="1" s="1"/>
  <c r="BH14" i="1" s="1"/>
  <c r="BK14" i="1" s="1"/>
  <c r="BN14" i="1" s="1"/>
  <c r="I10" i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AP10" i="1" s="1"/>
  <c r="AS10" i="1" s="1"/>
  <c r="AV10" i="1" s="1"/>
  <c r="AY10" i="1" s="1"/>
  <c r="BB10" i="1" s="1"/>
  <c r="BE10" i="1" s="1"/>
  <c r="BH10" i="1" s="1"/>
  <c r="BK10" i="1" s="1"/>
  <c r="BN10" i="1" s="1"/>
  <c r="I6" i="1"/>
  <c r="L6" i="1" s="1"/>
  <c r="O6" i="1" s="1"/>
  <c r="R6" i="1" s="1"/>
  <c r="U6" i="1" s="1"/>
  <c r="X6" i="1" s="1"/>
  <c r="I17" i="1"/>
  <c r="L17" i="1" s="1"/>
  <c r="O17" i="1" s="1"/>
  <c r="R17" i="1" s="1"/>
  <c r="U17" i="1" s="1"/>
  <c r="X17" i="1" s="1"/>
  <c r="AA17" i="1" s="1"/>
  <c r="AD17" i="1" s="1"/>
  <c r="AG17" i="1" s="1"/>
  <c r="AJ17" i="1" s="1"/>
  <c r="AM17" i="1" s="1"/>
  <c r="AP17" i="1" s="1"/>
  <c r="AS17" i="1" s="1"/>
  <c r="AV17" i="1" s="1"/>
  <c r="AY17" i="1" s="1"/>
  <c r="BB17" i="1" s="1"/>
  <c r="BE17" i="1" s="1"/>
  <c r="BH17" i="1" s="1"/>
  <c r="BK17" i="1" s="1"/>
  <c r="BN17" i="1" s="1"/>
  <c r="I13" i="1"/>
  <c r="L13" i="1" s="1"/>
  <c r="O13" i="1" s="1"/>
  <c r="R13" i="1" s="1"/>
  <c r="U13" i="1" s="1"/>
  <c r="X13" i="1" s="1"/>
  <c r="AA13" i="1" s="1"/>
  <c r="AD13" i="1" s="1"/>
  <c r="AG13" i="1" s="1"/>
  <c r="AJ13" i="1" s="1"/>
  <c r="AM13" i="1" s="1"/>
  <c r="AP13" i="1" s="1"/>
  <c r="AS13" i="1" s="1"/>
  <c r="AV13" i="1" s="1"/>
  <c r="AY13" i="1" s="1"/>
  <c r="BB13" i="1" s="1"/>
  <c r="BE13" i="1" s="1"/>
  <c r="BH13" i="1" s="1"/>
  <c r="BK13" i="1" s="1"/>
  <c r="BN13" i="1" s="1"/>
  <c r="I9" i="1"/>
  <c r="L9" i="1" s="1"/>
  <c r="I5" i="1"/>
  <c r="L5" i="1" s="1"/>
  <c r="O5" i="1" s="1"/>
  <c r="R5" i="1" s="1"/>
  <c r="U5" i="1" s="1"/>
  <c r="X5" i="1" s="1"/>
  <c r="I16" i="1"/>
  <c r="L16" i="1" s="1"/>
  <c r="O16" i="1" s="1"/>
  <c r="R16" i="1" s="1"/>
  <c r="U16" i="1" s="1"/>
  <c r="X16" i="1" s="1"/>
  <c r="AA16" i="1" s="1"/>
  <c r="AD16" i="1" s="1"/>
  <c r="AG16" i="1" s="1"/>
  <c r="AJ16" i="1" s="1"/>
  <c r="AM16" i="1" s="1"/>
  <c r="AP16" i="1" s="1"/>
  <c r="AS16" i="1" s="1"/>
  <c r="AV16" i="1" s="1"/>
  <c r="AY16" i="1" s="1"/>
  <c r="BB16" i="1" s="1"/>
  <c r="BE16" i="1" s="1"/>
  <c r="BH16" i="1" s="1"/>
  <c r="BK16" i="1" s="1"/>
  <c r="BN16" i="1" s="1"/>
  <c r="I12" i="1"/>
  <c r="L12" i="1" s="1"/>
  <c r="O12" i="1" s="1"/>
  <c r="R12" i="1" s="1"/>
  <c r="U12" i="1" s="1"/>
  <c r="X12" i="1" s="1"/>
  <c r="AA12" i="1" s="1"/>
  <c r="AD12" i="1" s="1"/>
  <c r="AG12" i="1" s="1"/>
  <c r="AJ12" i="1" s="1"/>
  <c r="AM12" i="1" s="1"/>
  <c r="AP12" i="1" s="1"/>
  <c r="AS12" i="1" s="1"/>
  <c r="AV12" i="1" s="1"/>
  <c r="AY12" i="1" s="1"/>
  <c r="BB12" i="1" s="1"/>
  <c r="BE12" i="1" s="1"/>
  <c r="BH12" i="1" s="1"/>
  <c r="BK12" i="1" s="1"/>
  <c r="BN12" i="1" s="1"/>
  <c r="I8" i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AS8" i="1" s="1"/>
  <c r="AV8" i="1" s="1"/>
  <c r="AY8" i="1" s="1"/>
  <c r="BB8" i="1" s="1"/>
  <c r="BE8" i="1" s="1"/>
  <c r="BH8" i="1" s="1"/>
  <c r="BK8" i="1" s="1"/>
  <c r="BN8" i="1" s="1"/>
  <c r="I4" i="1"/>
  <c r="L4" i="1" s="1"/>
  <c r="O4" i="1" s="1"/>
  <c r="R4" i="1" s="1"/>
  <c r="U4" i="1" s="1"/>
  <c r="X4" i="1" s="1"/>
  <c r="AA4" i="1" s="1"/>
  <c r="AD4" i="1" s="1"/>
  <c r="AG4" i="1" s="1"/>
  <c r="K19" i="1"/>
  <c r="E19" i="1"/>
  <c r="F19" i="1"/>
  <c r="Q19" i="1"/>
  <c r="AD5" i="1" l="1"/>
  <c r="AG5" i="1" s="1"/>
  <c r="AJ5" i="1" s="1"/>
  <c r="AM5" i="1" s="1"/>
  <c r="AP5" i="1" s="1"/>
  <c r="AS5" i="1" s="1"/>
  <c r="AV5" i="1" s="1"/>
  <c r="AY5" i="1" s="1"/>
  <c r="BB5" i="1" s="1"/>
  <c r="BE5" i="1" s="1"/>
  <c r="BH5" i="1" s="1"/>
  <c r="BK5" i="1" s="1"/>
  <c r="BN5" i="1" s="1"/>
  <c r="AA5" i="1"/>
  <c r="AA6" i="1"/>
  <c r="AD6" i="1" s="1"/>
  <c r="AG6" i="1" s="1"/>
  <c r="AJ6" i="1" s="1"/>
  <c r="AM6" i="1" s="1"/>
  <c r="AP6" i="1" s="1"/>
  <c r="AS6" i="1" s="1"/>
  <c r="AV6" i="1" s="1"/>
  <c r="AY6" i="1" s="1"/>
  <c r="BB6" i="1" s="1"/>
  <c r="BE6" i="1" s="1"/>
  <c r="BH6" i="1" s="1"/>
  <c r="BK6" i="1" s="1"/>
  <c r="BN6" i="1" s="1"/>
  <c r="AD7" i="1"/>
  <c r="AG7" i="1" s="1"/>
  <c r="AJ7" i="1" s="1"/>
  <c r="AM7" i="1" s="1"/>
  <c r="AP7" i="1" s="1"/>
  <c r="AS7" i="1" s="1"/>
  <c r="AV7" i="1" s="1"/>
  <c r="AY7" i="1" s="1"/>
  <c r="BB7" i="1" s="1"/>
  <c r="BE7" i="1" s="1"/>
  <c r="BH7" i="1" s="1"/>
  <c r="BK7" i="1" s="1"/>
  <c r="BN7" i="1" s="1"/>
  <c r="AA7" i="1"/>
  <c r="O9" i="1"/>
  <c r="R9" i="1" s="1"/>
  <c r="U9" i="1" s="1"/>
  <c r="X9" i="1" s="1"/>
  <c r="AA9" i="1" s="1"/>
  <c r="AD9" i="1" s="1"/>
  <c r="AG9" i="1" s="1"/>
  <c r="AJ9" i="1" s="1"/>
  <c r="AM9" i="1" s="1"/>
  <c r="AP9" i="1" s="1"/>
  <c r="AS9" i="1" s="1"/>
  <c r="AV9" i="1" s="1"/>
  <c r="AY9" i="1" s="1"/>
  <c r="BB9" i="1" s="1"/>
  <c r="BE9" i="1" s="1"/>
  <c r="BH9" i="1" s="1"/>
  <c r="BK9" i="1" s="1"/>
  <c r="BN9" i="1" s="1"/>
  <c r="AJ4" i="1"/>
  <c r="L3" i="1"/>
  <c r="O3" i="1" s="1"/>
  <c r="I19" i="1"/>
  <c r="AM4" i="1" l="1"/>
  <c r="AP4" i="1" s="1"/>
  <c r="AS4" i="1" s="1"/>
  <c r="AV4" i="1" s="1"/>
  <c r="AY4" i="1" s="1"/>
  <c r="BB4" i="1" s="1"/>
  <c r="BE4" i="1" s="1"/>
  <c r="BH4" i="1" s="1"/>
  <c r="BK4" i="1" s="1"/>
  <c r="BN4" i="1" s="1"/>
  <c r="L19" i="1"/>
  <c r="O19" i="1" l="1"/>
  <c r="R3" i="1"/>
  <c r="U3" i="1" s="1"/>
  <c r="R19" i="1" l="1"/>
  <c r="X3" i="1"/>
  <c r="AA3" i="1" s="1"/>
  <c r="AD3" i="1" l="1"/>
  <c r="AG3" i="1" s="1"/>
  <c r="AA19" i="1"/>
  <c r="U19" i="1"/>
  <c r="X19" i="1"/>
  <c r="AD19" i="1" l="1"/>
  <c r="AJ3" i="1" l="1"/>
  <c r="AM3" i="1" s="1"/>
  <c r="AG19" i="1"/>
  <c r="AJ19" i="1" l="1"/>
  <c r="AP3" i="1" l="1"/>
  <c r="AM19" i="1"/>
  <c r="AP19" i="1" l="1"/>
  <c r="AS3" i="1"/>
  <c r="AV3" i="1" l="1"/>
  <c r="AS19" i="1"/>
  <c r="AY3" i="1" l="1"/>
  <c r="AV19" i="1"/>
  <c r="BB3" i="1" l="1"/>
  <c r="AY19" i="1"/>
  <c r="BE3" i="1" l="1"/>
  <c r="BB19" i="1"/>
  <c r="BH3" i="1" l="1"/>
  <c r="BE19" i="1"/>
  <c r="BH19" i="1" l="1"/>
  <c r="BK3" i="1"/>
  <c r="BK19" i="1" l="1"/>
  <c r="BN3" i="1"/>
  <c r="BN19" i="1" s="1"/>
</calcChain>
</file>

<file path=xl/sharedStrings.xml><?xml version="1.0" encoding="utf-8"?>
<sst xmlns="http://schemas.openxmlformats.org/spreadsheetml/2006/main" count="838" uniqueCount="251">
  <si>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</si>
  <si>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</si>
  <si>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</si>
  <si>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</si>
  <si>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</si>
  <si>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</si>
  <si>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</si>
  <si>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</si>
  <si>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</si>
  <si>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</si>
  <si>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</si>
  <si>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</si>
  <si>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</si>
  <si>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</si>
  <si>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</si>
  <si>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</si>
  <si>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</si>
  <si>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</si>
  <si>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</si>
  <si>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</si>
  <si>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</si>
  <si>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</si>
  <si>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</si>
  <si>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</si>
  <si>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จำนวนเงินปรับลดค่าแรง IP เดือน พ.ย. 59</t>
  </si>
  <si>
    <t>คงเหลือจ่ายชดเชย IP  พ.ย. 59 หลังปรับลดค่าแรง</t>
  </si>
  <si>
    <t>จำนวนเงินปรับลดค่าแรง IP เดือน ธ.ค. 59</t>
  </si>
  <si>
    <t>คงเหลือจ่ายชดเชย IP  ธ.ค. 59 หลังปรับลดค่าแรง</t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</si>
  <si>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</si>
  <si>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</si>
  <si>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</si>
  <si>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</si>
  <si>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</si>
  <si>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</si>
  <si>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Baserate </t>
  </si>
  <si>
    <t xml:space="preserve">ตค.59 </t>
  </si>
  <si>
    <t xml:space="preserve">พย.59 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</si>
  <si>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</si>
  <si>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</si>
  <si>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</si>
  <si>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</si>
  <si>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</si>
  <si>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</si>
  <si>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</si>
  <si>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</si>
  <si>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</si>
  <si>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</si>
  <si>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</si>
  <si>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</si>
  <si>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</si>
  <si>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</si>
  <si>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</si>
  <si>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</si>
  <si>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</si>
  <si>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</si>
  <si>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</si>
  <si>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</si>
  <si>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</si>
  <si>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</si>
  <si>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</si>
  <si>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</si>
  <si>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</si>
  <si>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</si>
  <si>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</si>
  <si>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</si>
  <si>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</si>
  <si>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</si>
  <si>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1200 ผลรวม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</si>
  <si>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</si>
  <si>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</si>
  <si>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</si>
  <si>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</si>
  <si>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</si>
  <si>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</si>
  <si>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</si>
  <si>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</si>
  <si>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</si>
  <si>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</si>
  <si>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</si>
  <si>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</si>
  <si>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</si>
  <si>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</si>
  <si>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</si>
  <si>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</si>
  <si>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</si>
  <si>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</si>
  <si>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</si>
  <si>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</si>
  <si>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</si>
  <si>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</si>
  <si>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</si>
  <si>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</si>
  <si>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</si>
  <si>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</si>
  <si>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14923</t>
  </si>
  <si>
    <t>ศูนย์มหาวชิราลงกรณธัญบุรี ปทุมธานี</t>
  </si>
  <si>
    <t>1300 ผลรวม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</si>
  <si>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</si>
  <si>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</si>
  <si>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</si>
  <si>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</si>
  <si>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</si>
  <si>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</si>
  <si>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</si>
  <si>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</si>
  <si>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</si>
  <si>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</si>
  <si>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</si>
  <si>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</si>
  <si>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</si>
  <si>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</si>
  <si>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</si>
  <si>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</si>
  <si>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</si>
  <si>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</si>
  <si>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</si>
  <si>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</si>
  <si>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</si>
  <si>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</si>
  <si>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</si>
  <si>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</si>
  <si>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</si>
  <si>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</si>
  <si>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</si>
  <si>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</si>
  <si>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</si>
  <si>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</si>
  <si>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</si>
  <si>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</si>
  <si>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</si>
  <si>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</si>
  <si>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จำนวน(ราย)</t>
  </si>
  <si>
    <t>hcode</t>
  </si>
  <si>
    <t>10660 ผลรวม</t>
  </si>
  <si>
    <t>10770 ผลรวม</t>
  </si>
  <si>
    <t>10778 ผลรวม</t>
  </si>
  <si>
    <t>10779 ผลรวม</t>
  </si>
  <si>
    <t>ADJRW</t>
  </si>
  <si>
    <t xml:space="preserve"> 1RW</t>
  </si>
  <si>
    <t>ชดเชย(บาท)</t>
  </si>
  <si>
    <t>ข้อมูล พ.ย.</t>
  </si>
  <si>
    <t>ข้อมูล ต.ค.</t>
  </si>
  <si>
    <t>ข้อมูล ธ.ค.</t>
  </si>
  <si>
    <t>10774 ผลรวม</t>
  </si>
  <si>
    <t>10781 ผลรวม</t>
  </si>
  <si>
    <t>10777 ผลรวม</t>
  </si>
  <si>
    <t>10780 ผลรวม</t>
  </si>
  <si>
    <t>10773 ผลรวม</t>
  </si>
  <si>
    <t>10775 ผลรวม</t>
  </si>
  <si>
    <t>10688 ผลรวม</t>
  </si>
  <si>
    <t>10769 ผลรวม</t>
  </si>
  <si>
    <t>ธ.ค.</t>
  </si>
  <si>
    <t>10771 ผลรวม</t>
  </si>
  <si>
    <t>10776 ผลรวม</t>
  </si>
  <si>
    <t>ข้อมูล ม.ค.</t>
  </si>
  <si>
    <t>ไม่มีการส่งข้อมูล</t>
  </si>
  <si>
    <t>ม.ค.</t>
  </si>
  <si>
    <t>10772 ผลรวม</t>
  </si>
  <si>
    <t>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</si>
  <si>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</si>
  <si>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</si>
  <si>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</si>
  <si>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</si>
  <si>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</si>
  <si>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</si>
  <si>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</si>
  <si>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</si>
  <si>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</si>
  <si>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</si>
  <si>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</si>
  <si>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</si>
  <si>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</si>
  <si>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</si>
  <si>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</si>
  <si>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จำนวนเงินปรับลดค่าแรง IP เดือน ม.ค. 60</t>
  </si>
  <si>
    <t>คงเหลือจ่ายชดเชย IP  ม.ค.60 หลังปรับลดค่าแรง</t>
  </si>
  <si>
    <t>จำนวนเงินปรับลดค่าแรง IP เดือน  ก.พ. 60</t>
  </si>
  <si>
    <t>คงเหลือจ่ายชดเชย IP  ก.พ. 60 หลังปรับลดค่าแรง</t>
  </si>
  <si>
    <t>10768 ผลรวม</t>
  </si>
  <si>
    <t>ข้อมูล ก.พ.</t>
  </si>
  <si>
    <t>ก.พ.</t>
  </si>
  <si>
    <t>จำนวนเงินปรับลดค่าแรง IP เดือน  มี.ค. 60</t>
  </si>
  <si>
    <t>คงเหลือจ่ายชดเชย IP  มี.ค. 60 หลังปรับลดค่าแรง</t>
  </si>
  <si>
    <t>ราย</t>
  </si>
  <si>
    <t>ADJ</t>
  </si>
  <si>
    <t>เงิน</t>
  </si>
  <si>
    <t>ที่มา: ข้อมูล statement รายบุคคล</t>
  </si>
  <si>
    <t>RW. ในเขต</t>
  </si>
  <si>
    <t>ข้อมูล มี.ค.</t>
  </si>
  <si>
    <t>ข้อมูล เม.ย.</t>
  </si>
  <si>
    <t>มี.ค.</t>
  </si>
  <si>
    <t>เม.ย.</t>
  </si>
  <si>
    <t>พ.ค.</t>
  </si>
  <si>
    <t>ข้อมูล พ.ค.</t>
  </si>
  <si>
    <t>จำนวนเงินปรับลดค่าแรง IP เดือน เม.ย. 60</t>
  </si>
  <si>
    <t>คงเหลือจ่ายชดเชย IP  เม.ย. 60 หลังปรับลดค่าแรง</t>
  </si>
  <si>
    <t>จำนวนเงินปรับลดค่าแรง IP เดือน พ.ค. 60</t>
  </si>
  <si>
    <t>จำนวนเงินปรับลดค่าแรง IP เดือน มิ.ย. 60</t>
  </si>
  <si>
    <t>คงเหลือจ่ายชดเชย IP มิ.ย. 60 หลังปรับลดค่าแรง</t>
  </si>
  <si>
    <t>คงเหลือจ่ายชดเชย IP พ.ค. 60 หลังปรับลดค่าแรง</t>
  </si>
  <si>
    <t>มิ.ย.</t>
  </si>
  <si>
    <t>ก.ค.</t>
  </si>
  <si>
    <t>ข้อมูล มิ.ย.</t>
  </si>
  <si>
    <t>ข้อมูล ก.ค.</t>
  </si>
  <si>
    <t>จำนวนเงินปรับลดค่าแรง IP เดือน ก.ค. 60</t>
  </si>
  <si>
    <t>คงเหลือจ่ายชดเชย IP ก.ค. 60 หลังปรับลดค่าแรง</t>
  </si>
  <si>
    <t>จ่ายชดเชย IP ต.ค.60 ก่อนปรับลดค่าแรง(ก่อนหักเงินเดือน)</t>
  </si>
  <si>
    <t>จ่ายชดเชย IP พ.ย. 60 ก่อนปรับลดค่าแรง(ก่อนหักเงินเดือน)</t>
  </si>
  <si>
    <t>จ่ายชดเชย IP ธ.ค. 60 ก่อนปรับลดค่าแรง(ก่อนหักเงินเดือน)</t>
  </si>
  <si>
    <t>จ่ายชดเชย IP ม.ค.61 ก่อนปรับลดค่าแรง(ก่อนหักเงินเดือน)</t>
  </si>
  <si>
    <t>จ่ายชดเชย IP ก.พ. 61 ก่อนปรับลดค่าแรง(ก่อนหักเงินเดือน)</t>
  </si>
  <si>
    <t>จ่ายชดเชย IP มี.ค. 61 ก่อนปรับลดค่าแรง(ก่อนหักเงินเดือน)</t>
  </si>
  <si>
    <t>จ่ายชดเชย IP เม.ย. 61 ก่อนปรับลดค่าแรง(ก่อนหักเงินเดือน)</t>
  </si>
  <si>
    <t>จ่ายชดเชย IP พ.ค. 61 ก่อนปรับลดค่าแรง(ก่อนหักเงินเดือน)</t>
  </si>
  <si>
    <t>จ่ายชดเชย IP มิ.ย. 61 ก่อนปรับลดค่าแรง(ก่อนหักเงินเดือน)</t>
  </si>
  <si>
    <t>จ่ายชดเชย IP ก.ค. 61 ก่อนปรับลดค่าแรง(ก่อนหักเงินเดือน)</t>
  </si>
  <si>
    <t xml:space="preserve">ตค.60 </t>
  </si>
  <si>
    <t>พย.60</t>
  </si>
  <si>
    <t xml:space="preserve">ตารางการให้บริการผู้ป่วยใน  ในเขต เดือน </t>
  </si>
  <si>
    <t>จำนวนเงินปรับลดค่าแรง IP เดือน ต.ค. 60</t>
  </si>
  <si>
    <t>คงเหลือจ่ายชดเชย IP  ต.ค. 60 หลังปรับลดค่าแรง</t>
  </si>
  <si>
    <t>จ่ายชดเชย IP ส.ค. 61 ก่อนปรับลดค่าแรง(ก่อนหักเงินเดือน)</t>
  </si>
  <si>
    <t>จำนวนเงินปรับลดค่าแรง IP เดือน ส.ค. 60</t>
  </si>
  <si>
    <t>คงเหลือจ่ายชดเชย IP ส.ค. 60 หลังปรับลดค่าแรง</t>
  </si>
  <si>
    <t>จ่ายชดเชย IP ก.ย. 61 ก่อนปรับลดค่าแรง(ก่อนหักเงินเดือน)</t>
  </si>
  <si>
    <t>จำนวนเงินปรับลดค่าแรง IP เดือน ก.ย. 60</t>
  </si>
  <si>
    <t>รายรับประกัน ปี 61</t>
  </si>
  <si>
    <t>(4)</t>
  </si>
  <si>
    <t>(5)=(3)-(4)</t>
  </si>
  <si>
    <t>คาดการณ์รายรับทั้งปี</t>
  </si>
  <si>
    <t>เติมเงินให้ถึงรายรับยอดประกัน</t>
  </si>
  <si>
    <t>จัดสรรเงินเทคืนตามผลงาน</t>
  </si>
  <si>
    <t>รายงานจัดสรร</t>
  </si>
  <si>
    <t>OP-PP-IP หลังหักเงินเดือนและ Vitual account</t>
  </si>
  <si>
    <t>รายรับภาพรวม OP-PP-IP (หลังได้รับงบกลาง)</t>
  </si>
  <si>
    <t>จำนวนเงินที่ได้รับเต็มให้ถึงยอดประกัน</t>
  </si>
  <si>
    <t>จำนวนเงินที่ได้รับเทคืนตามผลงาน</t>
  </si>
  <si>
    <t>เงินเติมให้ถึงยอดประกันและเทคืนตามผลงาน</t>
  </si>
  <si>
    <t>รวมเงินที่ได้รับจัดสรร(ครั้งที่1)</t>
  </si>
  <si>
    <t>รวมเงินที่ได้รับจัดสรร(ครั้งที่2)</t>
  </si>
  <si>
    <t>รายรับตามผลงาน</t>
  </si>
  <si>
    <t>รายรับเติมเงินให้ถึงยอดประกัน</t>
  </si>
  <si>
    <t>จากการประมาณการผลงาน 9 เดือน</t>
  </si>
  <si>
    <t>รวมรายรับทั้งหมด</t>
  </si>
  <si>
    <t>(5)</t>
  </si>
  <si>
    <t>(6)</t>
  </si>
  <si>
    <t>(7)=(5)+(6)</t>
  </si>
  <si>
    <t>(4)=(2)+(3)</t>
  </si>
  <si>
    <t>OP-PP-IP และปิดยอดประกันจากประมาณการผลงาน 9 เดือน</t>
  </si>
  <si>
    <t>เติมเงินให้ถึงยอดประกัน</t>
  </si>
  <si>
    <t>จำนวนเงินที่ได้รับเติมให้ถึงยอดประกันตามผลงาน 12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</si>
</sst>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25" x14ac:knownFonts="1">
    <font>
      <sz val="17"/>
      <color theme="1"/>
      <name val="TH SarabunPSK"/>
      <family val="2"/>
      <charset val="222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7"/>
      <color rgb="FFFF0000"/>
      <name val="TH SarabunPSK"/>
      <family val="2"/>
      <charset val="222"/>
    </font>
    <font>
      <u/>
      <sz val="17"/>
      <color theme="1"/>
      <name val="TH SarabunPSK"/>
      <family val="2"/>
      <charset val="222"/>
    </font>
    <font>
      <u val="singleAccounting"/>
      <sz val="17"/>
      <color theme="1"/>
      <name val="TH SarabunPSK"/>
      <family val="2"/>
      <charset val="222"/>
    </font>
    <font>
      <b/>
      <sz val="11"/>
      <color theme="3"/>
      <name val="Tahoma"/>
      <family val="2"/>
      <charset val="222"/>
      <scheme val="minor"/>
    </font>
    <font>
      <b/>
      <sz val="16"/>
      <color theme="3"/>
      <name val="TH SarabunPSK"/>
      <family val="2"/>
    </font>
    <font>
      <b/>
      <sz val="17"/>
      <color theme="3"/>
      <name val="TH SarabunPSK"/>
      <family val="2"/>
    </font>
    <font>
      <b/>
      <sz val="17"/>
      <color theme="3"/>
      <name val="TH SarabunPSK"/>
      <family val="2"/>
      <charset val="222"/>
    </font>
    <font>
      <sz val="17"/>
      <name val="TH SarabunPSK"/>
      <family val="2"/>
      <charset val="222"/>
    </font>
    <font>
      <sz val="17"/>
      <color rgb="FFC00000"/>
      <name val="TH SarabunPSK"/>
      <family val="2"/>
      <charset val="222"/>
    </font>
    <font>
      <sz val="14"/>
      <color theme="1"/>
      <name val="TH SarabunPSK"/>
      <family val="2"/>
    </font>
    <font>
      <sz val="14"/>
      <name val="TH SarabunPSK"/>
      <family val="2"/>
      <charset val="222"/>
    </font>
    <font>
      <sz val="11"/>
      <name val="Tahoma"/>
      <family val="2"/>
      <charset val="222"/>
      <scheme val="minor"/>
    </font>
    <font>
      <b/>
      <sz val="17"/>
      <color rgb="FF0000CC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0" fillId="0" borderId="0"/>
  </cellStyleXfs>
  <cellXfs count="38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3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43" fontId="4" fillId="0" borderId="1" xfId="1" applyFont="1" applyBorder="1"/>
    <xf numFmtId="43" fontId="5" fillId="0" borderId="1" xfId="1" applyFont="1" applyBorder="1"/>
    <xf numFmtId="43" fontId="4" fillId="0" borderId="1" xfId="1" applyFont="1" applyFill="1" applyBorder="1"/>
    <xf numFmtId="43" fontId="5" fillId="0" borderId="1" xfId="1" applyFont="1" applyFill="1" applyBorder="1"/>
    <xf numFmtId="0" fontId="7" fillId="0" borderId="3" xfId="2" applyFont="1" applyBorder="1" applyAlignment="1">
      <alignment horizontal="centerContinuous" vertical="center"/>
    </xf>
    <xf numFmtId="0" fontId="7" fillId="0" borderId="1" xfId="2" applyFont="1" applyBorder="1" applyAlignment="1">
      <alignment horizontal="center"/>
    </xf>
    <xf numFmtId="0" fontId="6" fillId="0" borderId="0" xfId="2"/>
    <xf numFmtId="0" fontId="7" fillId="0" borderId="4" xfId="2" applyFont="1" applyBorder="1" applyAlignment="1">
      <alignment horizontal="centerContinuous" vertical="center"/>
    </xf>
    <xf numFmtId="43" fontId="9" fillId="0" borderId="1" xfId="3" applyFont="1" applyBorder="1"/>
    <xf numFmtId="0" fontId="7" fillId="0" borderId="5" xfId="2" applyFont="1" applyBorder="1"/>
    <xf numFmtId="0" fontId="11" fillId="0" borderId="6" xfId="4" applyFont="1" applyFill="1" applyBorder="1" applyAlignment="1">
      <alignment wrapText="1"/>
    </xf>
    <xf numFmtId="0" fontId="7" fillId="0" borderId="1" xfId="2" applyNumberFormat="1" applyFont="1" applyBorder="1"/>
    <xf numFmtId="0" fontId="7" fillId="0" borderId="7" xfId="2" applyFont="1" applyBorder="1"/>
    <xf numFmtId="0" fontId="11" fillId="0" borderId="8" xfId="4" applyFont="1" applyFill="1" applyBorder="1" applyAlignment="1">
      <alignment wrapText="1"/>
    </xf>
    <xf numFmtId="0" fontId="7" fillId="6" borderId="9" xfId="2" applyFont="1" applyFill="1" applyBorder="1"/>
    <xf numFmtId="0" fontId="7" fillId="6" borderId="1" xfId="2" applyFont="1" applyFill="1" applyBorder="1"/>
    <xf numFmtId="0" fontId="7" fillId="6" borderId="1" xfId="2" applyNumberFormat="1" applyFont="1" applyFill="1" applyBorder="1"/>
    <xf numFmtId="43" fontId="9" fillId="6" borderId="1" xfId="3" applyFont="1" applyFill="1" applyBorder="1"/>
    <xf numFmtId="0" fontId="7" fillId="0" borderId="9" xfId="2" applyFont="1" applyBorder="1"/>
    <xf numFmtId="0" fontId="11" fillId="2" borderId="8" xfId="4" applyFont="1" applyFill="1" applyBorder="1" applyAlignment="1">
      <alignment wrapText="1"/>
    </xf>
    <xf numFmtId="0" fontId="7" fillId="0" borderId="0" xfId="2" applyFont="1"/>
    <xf numFmtId="43" fontId="9" fillId="0" borderId="0" xfId="3" applyFont="1"/>
    <xf numFmtId="0" fontId="0" fillId="0" borderId="9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0" fillId="0" borderId="1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0" fillId="0" borderId="5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0" fillId="4" borderId="9" xfId="0" applyNumberFormat="1" applyFont="1" applyFill="1" applyBorder="1" applyAlignment="1"/>
    <xf numFmtId="4" fontId="0" fillId="0" borderId="12" xfId="0" applyNumberFormat="1" applyFont="1" applyFill="1" applyBorder="1" applyAlignment="1"/>
    <xf numFmtId="4" fontId="0" fillId="0" borderId="0" xfId="0" applyNumberFormat="1" applyFont="1" applyFill="1" applyBorder="1" applyAlignment="1"/>
    <xf numFmtId="4" fontId="0" fillId="0" borderId="13" xfId="0" applyNumberFormat="1" applyFont="1" applyFill="1" applyBorder="1" applyAlignment="1"/>
    <xf numFmtId="0" fontId="0" fillId="0" borderId="11" xfId="0" applyNumberFormat="1" applyFont="1" applyFill="1" applyBorder="1" applyAlignment="1">
      <alignment horizontal="center"/>
    </xf>
    <xf numFmtId="0" fontId="0" fillId="0" borderId="0" xfId="0" applyFill="1"/>
    <xf numFmtId="43" fontId="0" fillId="0" borderId="12" xfId="1" applyFont="1" applyFill="1" applyBorder="1" applyAlignment="1"/>
    <xf numFmtId="43" fontId="0" fillId="0" borderId="13" xfId="1" applyFont="1" applyFill="1" applyBorder="1" applyAlignment="1"/>
    <xf numFmtId="0" fontId="13" fillId="0" borderId="9" xfId="0" applyNumberFormat="1" applyFont="1" applyFill="1" applyBorder="1" applyAlignment="1"/>
    <xf numFmtId="43" fontId="0" fillId="0" borderId="0" xfId="1" applyFont="1" applyFill="1"/>
    <xf numFmtId="43" fontId="13" fillId="0" borderId="11" xfId="1" applyFont="1" applyFill="1" applyBorder="1" applyAlignment="1"/>
    <xf numFmtId="187" fontId="0" fillId="0" borderId="11" xfId="0" applyNumberFormat="1" applyFont="1" applyFill="1" applyBorder="1" applyAlignment="1"/>
    <xf numFmtId="0" fontId="0" fillId="0" borderId="0" xfId="0" applyNumberFormat="1" applyFont="1" applyFill="1" applyBorder="1" applyAlignment="1"/>
    <xf numFmtId="43" fontId="13" fillId="0" borderId="9" xfId="1" applyFont="1" applyFill="1" applyBorder="1" applyAlignment="1"/>
    <xf numFmtId="0" fontId="13" fillId="0" borderId="0" xfId="0" applyFont="1" applyFill="1"/>
    <xf numFmtId="4" fontId="13" fillId="0" borderId="0" xfId="0" applyNumberFormat="1" applyFont="1" applyFill="1"/>
    <xf numFmtId="4" fontId="0" fillId="0" borderId="0" xfId="0" applyNumberFormat="1" applyFill="1"/>
    <xf numFmtId="43" fontId="13" fillId="0" borderId="0" xfId="1" applyFont="1" applyFill="1"/>
    <xf numFmtId="4" fontId="13" fillId="0" borderId="9" xfId="0" applyNumberFormat="1" applyFont="1" applyFill="1" applyBorder="1" applyAlignment="1"/>
    <xf numFmtId="188" fontId="13" fillId="0" borderId="9" xfId="1" applyNumberFormat="1" applyFont="1" applyFill="1" applyBorder="1" applyAlignment="1"/>
    <xf numFmtId="0" fontId="0" fillId="7" borderId="1" xfId="0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/>
    <xf numFmtId="0" fontId="0" fillId="0" borderId="18" xfId="0" applyNumberFormat="1" applyFont="1" applyFill="1" applyBorder="1" applyAlignment="1"/>
    <xf numFmtId="0" fontId="0" fillId="4" borderId="11" xfId="0" applyNumberFormat="1" applyFont="1" applyFill="1" applyBorder="1" applyAlignment="1"/>
    <xf numFmtId="0" fontId="0" fillId="0" borderId="0" xfId="0" applyFill="1" applyBorder="1"/>
    <xf numFmtId="0" fontId="0" fillId="4" borderId="0" xfId="0" applyNumberFormat="1" applyFont="1" applyFill="1" applyBorder="1" applyAlignment="1"/>
    <xf numFmtId="43" fontId="0" fillId="0" borderId="0" xfId="1" applyFont="1" applyFill="1" applyBorder="1" applyAlignment="1"/>
    <xf numFmtId="0" fontId="0" fillId="8" borderId="1" xfId="0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/>
    <xf numFmtId="0" fontId="14" fillId="0" borderId="9" xfId="0" applyNumberFormat="1" applyFont="1" applyFill="1" applyBorder="1" applyAlignment="1"/>
    <xf numFmtId="43" fontId="14" fillId="0" borderId="9" xfId="1" applyFont="1" applyFill="1" applyBorder="1" applyAlignment="1"/>
    <xf numFmtId="43" fontId="0" fillId="0" borderId="9" xfId="1" applyFont="1" applyFill="1" applyBorder="1" applyAlignment="1"/>
    <xf numFmtId="43" fontId="0" fillId="0" borderId="5" xfId="1" applyFont="1" applyFill="1" applyBorder="1" applyAlignment="1"/>
    <xf numFmtId="43" fontId="13" fillId="0" borderId="12" xfId="1" applyFont="1" applyFill="1" applyBorder="1" applyAlignment="1"/>
    <xf numFmtId="0" fontId="7" fillId="9" borderId="1" xfId="2" applyNumberFormat="1" applyFont="1" applyFill="1" applyBorder="1"/>
    <xf numFmtId="0" fontId="7" fillId="10" borderId="1" xfId="2" applyNumberFormat="1" applyFont="1" applyFill="1" applyBorder="1"/>
    <xf numFmtId="0" fontId="11" fillId="10" borderId="8" xfId="4" applyFont="1" applyFill="1" applyBorder="1" applyAlignment="1">
      <alignment wrapText="1"/>
    </xf>
    <xf numFmtId="0" fontId="11" fillId="9" borderId="8" xfId="4" applyFont="1" applyFill="1" applyBorder="1" applyAlignment="1">
      <alignment wrapText="1"/>
    </xf>
    <xf numFmtId="0" fontId="13" fillId="0" borderId="25" xfId="0" applyNumberFormat="1" applyFont="1" applyFill="1" applyBorder="1" applyAlignment="1"/>
    <xf numFmtId="43" fontId="13" fillId="0" borderId="25" xfId="1" applyFont="1" applyFill="1" applyBorder="1" applyAlignment="1"/>
    <xf numFmtId="0" fontId="0" fillId="11" borderId="1" xfId="0" applyFill="1" applyBorder="1" applyAlignment="1">
      <alignment horizontal="center" vertical="center" wrapText="1"/>
    </xf>
    <xf numFmtId="43" fontId="0" fillId="0" borderId="11" xfId="1" applyFont="1" applyFill="1" applyBorder="1" applyAlignment="1"/>
    <xf numFmtId="43" fontId="0" fillId="0" borderId="0" xfId="0" applyNumberFormat="1" applyFill="1"/>
    <xf numFmtId="43" fontId="8" fillId="0" borderId="3" xfId="3" applyFont="1" applyFill="1" applyBorder="1" applyAlignment="1">
      <alignment horizontal="centerContinuous" vertical="center"/>
    </xf>
    <xf numFmtId="43" fontId="9" fillId="0" borderId="3" xfId="3" applyFont="1" applyBorder="1" applyAlignment="1">
      <alignment horizontal="centerContinuous"/>
    </xf>
    <xf numFmtId="0" fontId="6" fillId="0" borderId="1" xfId="2" applyBorder="1"/>
    <xf numFmtId="0" fontId="0" fillId="0" borderId="1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13" xfId="0" applyNumberFormat="1" applyFont="1" applyFill="1" applyBorder="1" applyAlignment="1"/>
    <xf numFmtId="0" fontId="12" fillId="0" borderId="9" xfId="0" applyNumberFormat="1" applyFont="1" applyFill="1" applyBorder="1" applyAlignment="1"/>
    <xf numFmtId="0" fontId="12" fillId="0" borderId="11" xfId="0" applyNumberFormat="1" applyFont="1" applyFill="1" applyBorder="1" applyAlignment="1"/>
    <xf numFmtId="0" fontId="12" fillId="0" borderId="12" xfId="0" applyNumberFormat="1" applyFont="1" applyFill="1" applyBorder="1" applyAlignment="1"/>
    <xf numFmtId="43" fontId="12" fillId="0" borderId="11" xfId="1" applyFont="1" applyFill="1" applyBorder="1" applyAlignment="1"/>
    <xf numFmtId="43" fontId="12" fillId="0" borderId="12" xfId="1" applyFont="1" applyFill="1" applyBorder="1" applyAlignment="1"/>
    <xf numFmtId="43" fontId="12" fillId="0" borderId="0" xfId="1" applyFont="1" applyFill="1" applyBorder="1" applyAlignment="1"/>
    <xf numFmtId="4" fontId="12" fillId="0" borderId="13" xfId="0" applyNumberFormat="1" applyFont="1" applyFill="1" applyBorder="1" applyAlignment="1"/>
    <xf numFmtId="43" fontId="12" fillId="0" borderId="13" xfId="1" applyFont="1" applyFill="1" applyBorder="1" applyAlignment="1"/>
    <xf numFmtId="4" fontId="12" fillId="0" borderId="12" xfId="0" applyNumberFormat="1" applyFont="1" applyFill="1" applyBorder="1" applyAlignment="1"/>
    <xf numFmtId="188" fontId="12" fillId="0" borderId="5" xfId="1" applyNumberFormat="1" applyFont="1" applyFill="1" applyBorder="1" applyAlignment="1"/>
    <xf numFmtId="43" fontId="12" fillId="0" borderId="9" xfId="1" applyFont="1" applyFill="1" applyBorder="1" applyAlignment="1"/>
    <xf numFmtId="43" fontId="16" fillId="0" borderId="1" xfId="3" applyFont="1" applyBorder="1"/>
    <xf numFmtId="43" fontId="16" fillId="0" borderId="1" xfId="1" applyFont="1" applyBorder="1"/>
    <xf numFmtId="43" fontId="9" fillId="0" borderId="1" xfId="1" applyFont="1" applyBorder="1"/>
    <xf numFmtId="43" fontId="16" fillId="9" borderId="1" xfId="1" applyFont="1" applyFill="1" applyBorder="1"/>
    <xf numFmtId="43" fontId="9" fillId="9" borderId="1" xfId="1" applyFont="1" applyFill="1" applyBorder="1"/>
    <xf numFmtId="43" fontId="17" fillId="9" borderId="5" xfId="1" applyFont="1" applyFill="1" applyBorder="1" applyAlignment="1"/>
    <xf numFmtId="43" fontId="16" fillId="10" borderId="1" xfId="1" applyFont="1" applyFill="1" applyBorder="1"/>
    <xf numFmtId="43" fontId="9" fillId="10" borderId="1" xfId="1" applyFont="1" applyFill="1" applyBorder="1"/>
    <xf numFmtId="43" fontId="9" fillId="9" borderId="0" xfId="1" applyFont="1" applyFill="1" applyBorder="1"/>
    <xf numFmtId="43" fontId="0" fillId="12" borderId="1" xfId="1" applyFont="1" applyFill="1" applyBorder="1"/>
    <xf numFmtId="43" fontId="4" fillId="12" borderId="1" xfId="1" applyFont="1" applyFill="1" applyBorder="1"/>
    <xf numFmtId="17" fontId="0" fillId="0" borderId="27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87" fontId="0" fillId="0" borderId="1" xfId="0" applyNumberFormat="1" applyFont="1" applyFill="1" applyBorder="1" applyAlignment="1"/>
    <xf numFmtId="0" fontId="0" fillId="0" borderId="1" xfId="0" applyFill="1" applyBorder="1"/>
    <xf numFmtId="0" fontId="13" fillId="0" borderId="12" xfId="0" applyNumberFormat="1" applyFont="1" applyFill="1" applyBorder="1" applyAlignment="1"/>
    <xf numFmtId="188" fontId="14" fillId="0" borderId="9" xfId="1" applyNumberFormat="1" applyFont="1" applyFill="1" applyBorder="1" applyAlignment="1"/>
    <xf numFmtId="43" fontId="14" fillId="0" borderId="11" xfId="1" applyFont="1" applyFill="1" applyBorder="1" applyAlignment="1"/>
    <xf numFmtId="43" fontId="14" fillId="0" borderId="12" xfId="1" applyFont="1" applyFill="1" applyBorder="1" applyAlignment="1"/>
    <xf numFmtId="43" fontId="0" fillId="0" borderId="1" xfId="1" applyFont="1" applyFill="1" applyBorder="1"/>
    <xf numFmtId="0" fontId="11" fillId="13" borderId="8" xfId="4" applyFont="1" applyFill="1" applyBorder="1" applyAlignment="1">
      <alignment wrapText="1"/>
    </xf>
    <xf numFmtId="0" fontId="7" fillId="13" borderId="1" xfId="2" applyNumberFormat="1" applyFont="1" applyFill="1" applyBorder="1"/>
    <xf numFmtId="0" fontId="11" fillId="14" borderId="8" xfId="4" applyFont="1" applyFill="1" applyBorder="1" applyAlignment="1">
      <alignment wrapText="1"/>
    </xf>
    <xf numFmtId="0" fontId="7" fillId="14" borderId="1" xfId="2" applyNumberFormat="1" applyFont="1" applyFill="1" applyBorder="1"/>
    <xf numFmtId="0" fontId="11" fillId="12" borderId="8" xfId="4" applyFont="1" applyFill="1" applyBorder="1" applyAlignment="1">
      <alignment wrapText="1"/>
    </xf>
    <xf numFmtId="0" fontId="7" fillId="12" borderId="1" xfId="2" applyNumberFormat="1" applyFont="1" applyFill="1" applyBorder="1"/>
    <xf numFmtId="0" fontId="19" fillId="0" borderId="1" xfId="0" applyNumberFormat="1" applyFont="1" applyFill="1" applyBorder="1" applyAlignment="1"/>
    <xf numFmtId="0" fontId="19" fillId="9" borderId="1" xfId="0" applyNumberFormat="1" applyFont="1" applyFill="1" applyBorder="1" applyAlignment="1"/>
    <xf numFmtId="0" fontId="19" fillId="10" borderId="1" xfId="0" applyNumberFormat="1" applyFont="1" applyFill="1" applyBorder="1" applyAlignment="1"/>
    <xf numFmtId="0" fontId="19" fillId="13" borderId="1" xfId="0" applyNumberFormat="1" applyFont="1" applyFill="1" applyBorder="1" applyAlignment="1"/>
    <xf numFmtId="0" fontId="19" fillId="12" borderId="1" xfId="0" applyNumberFormat="1" applyFont="1" applyFill="1" applyBorder="1" applyAlignment="1"/>
    <xf numFmtId="0" fontId="13" fillId="0" borderId="29" xfId="0" applyNumberFormat="1" applyFont="1" applyFill="1" applyBorder="1" applyAlignment="1"/>
    <xf numFmtId="43" fontId="13" fillId="0" borderId="30" xfId="1" applyFont="1" applyFill="1" applyBorder="1" applyAlignment="1"/>
    <xf numFmtId="43" fontId="13" fillId="0" borderId="31" xfId="1" applyFont="1" applyFill="1" applyBorder="1" applyAlignment="1"/>
    <xf numFmtId="43" fontId="16" fillId="0" borderId="2" xfId="3" applyFont="1" applyBorder="1"/>
    <xf numFmtId="43" fontId="16" fillId="0" borderId="2" xfId="1" applyFont="1" applyBorder="1" applyAlignment="1">
      <alignment horizontal="center"/>
    </xf>
    <xf numFmtId="43" fontId="16" fillId="10" borderId="2" xfId="1" applyFont="1" applyFill="1" applyBorder="1" applyAlignment="1">
      <alignment horizontal="center"/>
    </xf>
    <xf numFmtId="0" fontId="15" fillId="0" borderId="1" xfId="2" applyFont="1" applyBorder="1"/>
    <xf numFmtId="43" fontId="9" fillId="0" borderId="1" xfId="1" applyFont="1" applyBorder="1" applyAlignment="1">
      <alignment horizontal="center"/>
    </xf>
    <xf numFmtId="43" fontId="17" fillId="0" borderId="1" xfId="1" applyFont="1" applyFill="1" applyBorder="1" applyAlignment="1"/>
    <xf numFmtId="43" fontId="0" fillId="0" borderId="1" xfId="1" applyFont="1" applyFill="1" applyBorder="1" applyAlignment="1"/>
    <xf numFmtId="43" fontId="17" fillId="0" borderId="1" xfId="1" applyFont="1" applyBorder="1"/>
    <xf numFmtId="43" fontId="17" fillId="9" borderId="1" xfId="1" applyFont="1" applyFill="1" applyBorder="1" applyAlignment="1"/>
    <xf numFmtId="43" fontId="0" fillId="9" borderId="1" xfId="1" applyFont="1" applyFill="1" applyBorder="1" applyAlignment="1"/>
    <xf numFmtId="43" fontId="6" fillId="0" borderId="1" xfId="1" applyFont="1" applyBorder="1"/>
    <xf numFmtId="43" fontId="18" fillId="0" borderId="1" xfId="1" applyFont="1" applyFill="1" applyBorder="1" applyAlignment="1"/>
    <xf numFmtId="43" fontId="9" fillId="10" borderId="1" xfId="1" applyFont="1" applyFill="1" applyBorder="1" applyAlignment="1">
      <alignment horizontal="center"/>
    </xf>
    <xf numFmtId="43" fontId="17" fillId="10" borderId="1" xfId="1" applyFont="1" applyFill="1" applyBorder="1" applyAlignment="1"/>
    <xf numFmtId="43" fontId="0" fillId="10" borderId="1" xfId="1" applyFont="1" applyFill="1" applyBorder="1" applyAlignment="1"/>
    <xf numFmtId="43" fontId="18" fillId="10" borderId="1" xfId="1" applyFont="1" applyFill="1" applyBorder="1" applyAlignment="1"/>
    <xf numFmtId="43" fontId="18" fillId="9" borderId="1" xfId="1" applyFont="1" applyFill="1" applyBorder="1" applyAlignment="1"/>
    <xf numFmtId="43" fontId="9" fillId="0" borderId="1" xfId="1" applyFont="1" applyFill="1" applyBorder="1" applyAlignment="1">
      <alignment horizontal="center"/>
    </xf>
    <xf numFmtId="0" fontId="20" fillId="0" borderId="9" xfId="0" applyNumberFormat="1" applyFont="1" applyFill="1" applyBorder="1" applyAlignment="1"/>
    <xf numFmtId="43" fontId="20" fillId="0" borderId="11" xfId="1" applyFont="1" applyFill="1" applyBorder="1" applyAlignment="1"/>
    <xf numFmtId="43" fontId="20" fillId="0" borderId="12" xfId="1" applyFont="1" applyFill="1" applyBorder="1" applyAlignment="1"/>
    <xf numFmtId="43" fontId="19" fillId="0" borderId="1" xfId="1" applyFont="1" applyFill="1" applyBorder="1" applyAlignment="1"/>
    <xf numFmtId="43" fontId="9" fillId="0" borderId="2" xfId="3" applyFont="1" applyBorder="1"/>
    <xf numFmtId="43" fontId="9" fillId="0" borderId="2" xfId="1" applyFont="1" applyBorder="1"/>
    <xf numFmtId="43" fontId="9" fillId="10" borderId="2" xfId="1" applyFont="1" applyFill="1" applyBorder="1"/>
    <xf numFmtId="17" fontId="0" fillId="0" borderId="0" xfId="0" applyNumberFormat="1" applyBorder="1" applyAlignment="1">
      <alignment horizontal="center"/>
    </xf>
    <xf numFmtId="43" fontId="16" fillId="13" borderId="1" xfId="1" applyFont="1" applyFill="1" applyBorder="1"/>
    <xf numFmtId="43" fontId="9" fillId="13" borderId="1" xfId="1" applyFont="1" applyFill="1" applyBorder="1"/>
    <xf numFmtId="43" fontId="9" fillId="13" borderId="2" xfId="1" applyFont="1" applyFill="1" applyBorder="1"/>
    <xf numFmtId="43" fontId="16" fillId="13" borderId="2" xfId="1" applyFont="1" applyFill="1" applyBorder="1" applyAlignment="1">
      <alignment horizontal="center"/>
    </xf>
    <xf numFmtId="43" fontId="9" fillId="13" borderId="1" xfId="1" applyFont="1" applyFill="1" applyBorder="1" applyAlignment="1">
      <alignment horizontal="center"/>
    </xf>
    <xf numFmtId="43" fontId="17" fillId="13" borderId="1" xfId="1" applyFont="1" applyFill="1" applyBorder="1" applyAlignment="1"/>
    <xf numFmtId="43" fontId="0" fillId="13" borderId="1" xfId="1" applyFont="1" applyFill="1" applyBorder="1" applyAlignment="1"/>
    <xf numFmtId="43" fontId="18" fillId="13" borderId="1" xfId="1" applyFont="1" applyFill="1" applyBorder="1" applyAlignment="1"/>
    <xf numFmtId="43" fontId="6" fillId="13" borderId="1" xfId="1" applyFont="1" applyFill="1" applyBorder="1"/>
    <xf numFmtId="43" fontId="19" fillId="13" borderId="1" xfId="1" applyFont="1" applyFill="1" applyBorder="1" applyAlignment="1"/>
    <xf numFmtId="43" fontId="16" fillId="12" borderId="1" xfId="1" applyFont="1" applyFill="1" applyBorder="1"/>
    <xf numFmtId="43" fontId="9" fillId="12" borderId="1" xfId="1" applyFont="1" applyFill="1" applyBorder="1"/>
    <xf numFmtId="43" fontId="9" fillId="12" borderId="2" xfId="1" applyFont="1" applyFill="1" applyBorder="1"/>
    <xf numFmtId="43" fontId="16" fillId="12" borderId="2" xfId="1" applyFont="1" applyFill="1" applyBorder="1" applyAlignment="1">
      <alignment horizontal="center"/>
    </xf>
    <xf numFmtId="43" fontId="9" fillId="12" borderId="1" xfId="1" applyFont="1" applyFill="1" applyBorder="1" applyAlignment="1">
      <alignment horizontal="center"/>
    </xf>
    <xf numFmtId="43" fontId="17" fillId="12" borderId="1" xfId="1" applyFont="1" applyFill="1" applyBorder="1" applyAlignment="1"/>
    <xf numFmtId="43" fontId="0" fillId="12" borderId="1" xfId="1" applyFont="1" applyFill="1" applyBorder="1" applyAlignment="1"/>
    <xf numFmtId="43" fontId="18" fillId="12" borderId="1" xfId="1" applyFont="1" applyFill="1" applyBorder="1" applyAlignment="1"/>
    <xf numFmtId="43" fontId="6" fillId="12" borderId="1" xfId="1" applyFont="1" applyFill="1" applyBorder="1"/>
    <xf numFmtId="43" fontId="19" fillId="12" borderId="1" xfId="1" applyFont="1" applyFill="1" applyBorder="1" applyAlignment="1"/>
    <xf numFmtId="0" fontId="11" fillId="8" borderId="8" xfId="4" applyFont="1" applyFill="1" applyBorder="1" applyAlignment="1">
      <alignment wrapText="1"/>
    </xf>
    <xf numFmtId="0" fontId="7" fillId="8" borderId="1" xfId="2" applyNumberFormat="1" applyFont="1" applyFill="1" applyBorder="1"/>
    <xf numFmtId="43" fontId="16" fillId="8" borderId="1" xfId="1" applyFont="1" applyFill="1" applyBorder="1"/>
    <xf numFmtId="43" fontId="9" fillId="8" borderId="1" xfId="1" applyFont="1" applyFill="1" applyBorder="1"/>
    <xf numFmtId="43" fontId="9" fillId="8" borderId="2" xfId="1" applyFont="1" applyFill="1" applyBorder="1"/>
    <xf numFmtId="43" fontId="16" fillId="8" borderId="2" xfId="1" applyFont="1" applyFill="1" applyBorder="1" applyAlignment="1">
      <alignment horizontal="center"/>
    </xf>
    <xf numFmtId="43" fontId="9" fillId="8" borderId="1" xfId="1" applyFont="1" applyFill="1" applyBorder="1" applyAlignment="1">
      <alignment horizontal="center"/>
    </xf>
    <xf numFmtId="43" fontId="17" fillId="8" borderId="1" xfId="1" applyFont="1" applyFill="1" applyBorder="1" applyAlignment="1"/>
    <xf numFmtId="43" fontId="0" fillId="8" borderId="1" xfId="1" applyFont="1" applyFill="1" applyBorder="1" applyAlignment="1"/>
    <xf numFmtId="43" fontId="18" fillId="8" borderId="1" xfId="1" applyFont="1" applyFill="1" applyBorder="1" applyAlignment="1"/>
    <xf numFmtId="43" fontId="6" fillId="8" borderId="1" xfId="1" applyFont="1" applyFill="1" applyBorder="1"/>
    <xf numFmtId="0" fontId="19" fillId="8" borderId="1" xfId="0" applyNumberFormat="1" applyFont="1" applyFill="1" applyBorder="1" applyAlignment="1"/>
    <xf numFmtId="43" fontId="19" fillId="8" borderId="1" xfId="1" applyFont="1" applyFill="1" applyBorder="1" applyAlignment="1"/>
    <xf numFmtId="43" fontId="19" fillId="10" borderId="5" xfId="1" applyFont="1" applyFill="1" applyBorder="1" applyAlignment="1"/>
    <xf numFmtId="43" fontId="19" fillId="10" borderId="0" xfId="1" applyFont="1" applyFill="1" applyBorder="1" applyAlignment="1"/>
    <xf numFmtId="43" fontId="6" fillId="10" borderId="1" xfId="1" applyFont="1" applyFill="1" applyBorder="1"/>
    <xf numFmtId="43" fontId="6" fillId="9" borderId="1" xfId="1" applyFont="1" applyFill="1" applyBorder="1"/>
    <xf numFmtId="43" fontId="19" fillId="10" borderId="1" xfId="1" applyFont="1" applyFill="1" applyBorder="1" applyAlignment="1"/>
    <xf numFmtId="43" fontId="0" fillId="0" borderId="2" xfId="1" applyFont="1" applyFill="1" applyBorder="1" applyAlignment="1"/>
    <xf numFmtId="43" fontId="6" fillId="0" borderId="2" xfId="1" applyFont="1" applyBorder="1"/>
    <xf numFmtId="43" fontId="6" fillId="10" borderId="2" xfId="1" applyFont="1" applyFill="1" applyBorder="1"/>
    <xf numFmtId="43" fontId="6" fillId="9" borderId="2" xfId="1" applyFont="1" applyFill="1" applyBorder="1"/>
    <xf numFmtId="43" fontId="6" fillId="13" borderId="2" xfId="1" applyFont="1" applyFill="1" applyBorder="1"/>
    <xf numFmtId="43" fontId="6" fillId="12" borderId="2" xfId="1" applyFont="1" applyFill="1" applyBorder="1"/>
    <xf numFmtId="43" fontId="6" fillId="8" borderId="2" xfId="1" applyFont="1" applyFill="1" applyBorder="1"/>
    <xf numFmtId="0" fontId="19" fillId="10" borderId="9" xfId="0" applyNumberFormat="1" applyFont="1" applyFill="1" applyBorder="1" applyAlignment="1"/>
    <xf numFmtId="43" fontId="19" fillId="10" borderId="11" xfId="1" applyFont="1" applyFill="1" applyBorder="1" applyAlignment="1"/>
    <xf numFmtId="43" fontId="19" fillId="10" borderId="12" xfId="1" applyFont="1" applyFill="1" applyBorder="1" applyAlignment="1"/>
    <xf numFmtId="43" fontId="19" fillId="9" borderId="1" xfId="1" applyFont="1" applyFill="1" applyBorder="1" applyAlignment="1"/>
    <xf numFmtId="0" fontId="21" fillId="0" borderId="0" xfId="2" applyFont="1"/>
    <xf numFmtId="0" fontId="0" fillId="0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 wrapText="1"/>
    </xf>
    <xf numFmtId="43" fontId="19" fillId="16" borderId="1" xfId="1" applyFont="1" applyFill="1" applyBorder="1" applyAlignment="1"/>
    <xf numFmtId="0" fontId="6" fillId="16" borderId="0" xfId="2" applyFill="1"/>
    <xf numFmtId="0" fontId="19" fillId="16" borderId="1" xfId="0" applyNumberFormat="1" applyFont="1" applyFill="1" applyBorder="1" applyAlignment="1"/>
    <xf numFmtId="0" fontId="6" fillId="9" borderId="0" xfId="2" applyFill="1"/>
    <xf numFmtId="0" fontId="6" fillId="10" borderId="0" xfId="2" applyFill="1"/>
    <xf numFmtId="0" fontId="6" fillId="13" borderId="0" xfId="2" applyFill="1"/>
    <xf numFmtId="0" fontId="6" fillId="12" borderId="0" xfId="2" applyFill="1"/>
    <xf numFmtId="0" fontId="6" fillId="8" borderId="0" xfId="2" applyFill="1"/>
    <xf numFmtId="0" fontId="0" fillId="0" borderId="32" xfId="0" applyNumberFormat="1" applyFont="1" applyFill="1" applyBorder="1" applyAlignment="1"/>
    <xf numFmtId="0" fontId="0" fillId="0" borderId="35" xfId="0" applyNumberFormat="1" applyFont="1" applyFill="1" applyBorder="1" applyAlignment="1"/>
    <xf numFmtId="0" fontId="0" fillId="0" borderId="36" xfId="0" applyNumberFormat="1" applyFont="1" applyFill="1" applyBorder="1" applyAlignment="1"/>
    <xf numFmtId="0" fontId="0" fillId="0" borderId="38" xfId="0" applyNumberFormat="1" applyFont="1" applyFill="1" applyBorder="1" applyAlignment="1"/>
    <xf numFmtId="0" fontId="0" fillId="4" borderId="32" xfId="0" applyNumberFormat="1" applyFont="1" applyFill="1" applyBorder="1" applyAlignment="1"/>
    <xf numFmtId="0" fontId="12" fillId="0" borderId="36" xfId="0" applyNumberFormat="1" applyFont="1" applyFill="1" applyBorder="1" applyAlignment="1"/>
    <xf numFmtId="0" fontId="12" fillId="0" borderId="32" xfId="0" applyNumberFormat="1" applyFont="1" applyFill="1" applyBorder="1" applyAlignment="1"/>
    <xf numFmtId="0" fontId="21" fillId="0" borderId="36" xfId="0" applyNumberFormat="1" applyFont="1" applyFill="1" applyBorder="1" applyAlignment="1"/>
    <xf numFmtId="0" fontId="21" fillId="0" borderId="9" xfId="0" applyNumberFormat="1" applyFont="1" applyFill="1" applyBorder="1" applyAlignment="1"/>
    <xf numFmtId="0" fontId="21" fillId="9" borderId="5" xfId="0" applyNumberFormat="1" applyFont="1" applyFill="1" applyBorder="1" applyAlignment="1"/>
    <xf numFmtId="0" fontId="21" fillId="16" borderId="9" xfId="0" applyNumberFormat="1" applyFont="1" applyFill="1" applyBorder="1" applyAlignment="1"/>
    <xf numFmtId="0" fontId="21" fillId="9" borderId="9" xfId="0" applyNumberFormat="1" applyFont="1" applyFill="1" applyBorder="1" applyAlignment="1"/>
    <xf numFmtId="0" fontId="21" fillId="13" borderId="0" xfId="2" applyFont="1" applyFill="1"/>
    <xf numFmtId="0" fontId="21" fillId="10" borderId="9" xfId="0" applyNumberFormat="1" applyFont="1" applyFill="1" applyBorder="1" applyAlignment="1"/>
    <xf numFmtId="0" fontId="21" fillId="12" borderId="5" xfId="0" applyNumberFormat="1" applyFont="1" applyFill="1" applyBorder="1" applyAlignment="1"/>
    <xf numFmtId="0" fontId="21" fillId="10" borderId="32" xfId="0" applyNumberFormat="1" applyFont="1" applyFill="1" applyBorder="1" applyAlignment="1"/>
    <xf numFmtId="0" fontId="21" fillId="14" borderId="9" xfId="0" applyNumberFormat="1" applyFont="1" applyFill="1" applyBorder="1" applyAlignment="1"/>
    <xf numFmtId="0" fontId="22" fillId="10" borderId="9" xfId="0" applyNumberFormat="1" applyFont="1" applyFill="1" applyBorder="1" applyAlignment="1"/>
    <xf numFmtId="43" fontId="12" fillId="0" borderId="37" xfId="1" applyFont="1" applyFill="1" applyBorder="1" applyAlignment="1"/>
    <xf numFmtId="43" fontId="0" fillId="0" borderId="33" xfId="1" applyFont="1" applyFill="1" applyBorder="1" applyAlignment="1"/>
    <xf numFmtId="43" fontId="0" fillId="0" borderId="34" xfId="1" applyFont="1" applyFill="1" applyBorder="1" applyAlignment="1"/>
    <xf numFmtId="43" fontId="0" fillId="0" borderId="37" xfId="1" applyFont="1" applyFill="1" applyBorder="1" applyAlignment="1"/>
    <xf numFmtId="43" fontId="12" fillId="0" borderId="33" xfId="1" applyFont="1" applyFill="1" applyBorder="1" applyAlignment="1"/>
    <xf numFmtId="43" fontId="12" fillId="0" borderId="34" xfId="1" applyFont="1" applyFill="1" applyBorder="1" applyAlignment="1"/>
    <xf numFmtId="0" fontId="23" fillId="0" borderId="0" xfId="2" applyFont="1"/>
    <xf numFmtId="0" fontId="19" fillId="0" borderId="9" xfId="0" applyNumberFormat="1" applyFont="1" applyFill="1" applyBorder="1" applyAlignment="1"/>
    <xf numFmtId="0" fontId="19" fillId="16" borderId="9" xfId="0" applyNumberFormat="1" applyFont="1" applyFill="1" applyBorder="1" applyAlignment="1"/>
    <xf numFmtId="43" fontId="19" fillId="16" borderId="11" xfId="1" applyFont="1" applyFill="1" applyBorder="1" applyAlignment="1"/>
    <xf numFmtId="43" fontId="19" fillId="16" borderId="12" xfId="1" applyFont="1" applyFill="1" applyBorder="1" applyAlignment="1"/>
    <xf numFmtId="0" fontId="19" fillId="9" borderId="9" xfId="0" applyNumberFormat="1" applyFont="1" applyFill="1" applyBorder="1" applyAlignment="1"/>
    <xf numFmtId="43" fontId="19" fillId="9" borderId="11" xfId="1" applyFont="1" applyFill="1" applyBorder="1" applyAlignment="1"/>
    <xf numFmtId="43" fontId="19" fillId="9" borderId="12" xfId="1" applyFont="1" applyFill="1" applyBorder="1" applyAlignment="1"/>
    <xf numFmtId="0" fontId="19" fillId="0" borderId="11" xfId="0" applyNumberFormat="1" applyFont="1" applyFill="1" applyBorder="1" applyAlignment="1"/>
    <xf numFmtId="0" fontId="19" fillId="0" borderId="12" xfId="0" applyNumberFormat="1" applyFont="1" applyFill="1" applyBorder="1" applyAlignment="1"/>
    <xf numFmtId="0" fontId="19" fillId="10" borderId="5" xfId="0" applyNumberFormat="1" applyFont="1" applyFill="1" applyBorder="1" applyAlignment="1"/>
    <xf numFmtId="43" fontId="19" fillId="10" borderId="13" xfId="1" applyFont="1" applyFill="1" applyBorder="1" applyAlignment="1"/>
    <xf numFmtId="0" fontId="0" fillId="12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/>
    <xf numFmtId="0" fontId="22" fillId="10" borderId="1" xfId="0" applyNumberFormat="1" applyFont="1" applyFill="1" applyBorder="1" applyAlignment="1"/>
    <xf numFmtId="0" fontId="22" fillId="9" borderId="1" xfId="0" applyNumberFormat="1" applyFont="1" applyFill="1" applyBorder="1" applyAlignment="1"/>
    <xf numFmtId="0" fontId="22" fillId="13" borderId="1" xfId="0" applyNumberFormat="1" applyFont="1" applyFill="1" applyBorder="1" applyAlignment="1"/>
    <xf numFmtId="0" fontId="22" fillId="12" borderId="1" xfId="0" applyNumberFormat="1" applyFont="1" applyFill="1" applyBorder="1" applyAlignment="1"/>
    <xf numFmtId="0" fontId="22" fillId="8" borderId="1" xfId="0" applyNumberFormat="1" applyFont="1" applyFill="1" applyBorder="1" applyAlignment="1"/>
    <xf numFmtId="0" fontId="0" fillId="17" borderId="1" xfId="0" applyFill="1" applyBorder="1" applyAlignment="1">
      <alignment horizontal="center" vertical="center" wrapText="1"/>
    </xf>
    <xf numFmtId="43" fontId="3" fillId="0" borderId="1" xfId="1" applyFont="1" applyFill="1" applyBorder="1"/>
    <xf numFmtId="0" fontId="7" fillId="0" borderId="1" xfId="2" applyFont="1" applyBorder="1"/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17" fontId="9" fillId="0" borderId="1" xfId="3" applyNumberFormat="1" applyFont="1" applyBorder="1"/>
    <xf numFmtId="0" fontId="21" fillId="0" borderId="1" xfId="2" applyFont="1" applyBorder="1"/>
    <xf numFmtId="0" fontId="2" fillId="3" borderId="2" xfId="0" applyFont="1" applyFill="1" applyBorder="1"/>
    <xf numFmtId="188" fontId="21" fillId="0" borderId="1" xfId="1" applyNumberFormat="1" applyFont="1" applyBorder="1" applyAlignment="1">
      <alignment horizontal="center"/>
    </xf>
    <xf numFmtId="188" fontId="21" fillId="0" borderId="1" xfId="1" applyNumberFormat="1" applyFont="1" applyFill="1" applyBorder="1" applyAlignment="1"/>
    <xf numFmtId="188" fontId="21" fillId="9" borderId="1" xfId="1" applyNumberFormat="1" applyFont="1" applyFill="1" applyBorder="1" applyAlignment="1">
      <alignment horizontal="center"/>
    </xf>
    <xf numFmtId="188" fontId="21" fillId="9" borderId="1" xfId="1" applyNumberFormat="1" applyFont="1" applyFill="1" applyBorder="1" applyAlignment="1"/>
    <xf numFmtId="188" fontId="21" fillId="10" borderId="1" xfId="1" applyNumberFormat="1" applyFont="1" applyFill="1" applyBorder="1" applyAlignment="1">
      <alignment horizontal="center"/>
    </xf>
    <xf numFmtId="188" fontId="21" fillId="10" borderId="1" xfId="1" applyNumberFormat="1" applyFont="1" applyFill="1" applyBorder="1" applyAlignment="1"/>
    <xf numFmtId="188" fontId="21" fillId="13" borderId="1" xfId="1" applyNumberFormat="1" applyFont="1" applyFill="1" applyBorder="1" applyAlignment="1">
      <alignment horizontal="center"/>
    </xf>
    <xf numFmtId="188" fontId="21" fillId="13" borderId="1" xfId="1" applyNumberFormat="1" applyFont="1" applyFill="1" applyBorder="1" applyAlignment="1"/>
    <xf numFmtId="188" fontId="21" fillId="12" borderId="1" xfId="1" applyNumberFormat="1" applyFont="1" applyFill="1" applyBorder="1" applyAlignment="1">
      <alignment horizontal="center"/>
    </xf>
    <xf numFmtId="188" fontId="21" fillId="12" borderId="1" xfId="1" applyNumberFormat="1" applyFont="1" applyFill="1" applyBorder="1" applyAlignment="1"/>
    <xf numFmtId="188" fontId="21" fillId="14" borderId="1" xfId="1" applyNumberFormat="1" applyFont="1" applyFill="1" applyBorder="1" applyAlignment="1">
      <alignment horizontal="center"/>
    </xf>
    <xf numFmtId="188" fontId="21" fillId="14" borderId="1" xfId="1" applyNumberFormat="1" applyFont="1" applyFill="1" applyBorder="1" applyAlignment="1"/>
    <xf numFmtId="188" fontId="21" fillId="0" borderId="1" xfId="3" applyNumberFormat="1" applyFont="1" applyBorder="1"/>
    <xf numFmtId="188" fontId="21" fillId="9" borderId="1" xfId="3" applyNumberFormat="1" applyFont="1" applyFill="1" applyBorder="1"/>
    <xf numFmtId="188" fontId="21" fillId="10" borderId="1" xfId="3" applyNumberFormat="1" applyFont="1" applyFill="1" applyBorder="1"/>
    <xf numFmtId="188" fontId="21" fillId="13" borderId="1" xfId="3" applyNumberFormat="1" applyFont="1" applyFill="1" applyBorder="1"/>
    <xf numFmtId="188" fontId="21" fillId="12" borderId="1" xfId="3" applyNumberFormat="1" applyFont="1" applyFill="1" applyBorder="1"/>
    <xf numFmtId="188" fontId="21" fillId="14" borderId="1" xfId="3" applyNumberFormat="1" applyFont="1" applyFill="1" applyBorder="1"/>
    <xf numFmtId="3" fontId="21" fillId="0" borderId="1" xfId="2" applyNumberFormat="1" applyFont="1" applyBorder="1"/>
    <xf numFmtId="3" fontId="7" fillId="0" borderId="1" xfId="0" applyNumberFormat="1" applyFont="1" applyFill="1" applyBorder="1" applyAlignment="1"/>
    <xf numFmtId="3" fontId="7" fillId="9" borderId="1" xfId="0" applyNumberFormat="1" applyFont="1" applyFill="1" applyBorder="1" applyAlignment="1"/>
    <xf numFmtId="3" fontId="7" fillId="10" borderId="1" xfId="0" applyNumberFormat="1" applyFont="1" applyFill="1" applyBorder="1" applyAlignment="1"/>
    <xf numFmtId="3" fontId="7" fillId="13" borderId="1" xfId="0" applyNumberFormat="1" applyFont="1" applyFill="1" applyBorder="1" applyAlignment="1"/>
    <xf numFmtId="3" fontId="7" fillId="12" borderId="1" xfId="0" applyNumberFormat="1" applyFont="1" applyFill="1" applyBorder="1" applyAlignment="1"/>
    <xf numFmtId="3" fontId="7" fillId="14" borderId="1" xfId="0" applyNumberFormat="1" applyFont="1" applyFill="1" applyBorder="1" applyAlignment="1"/>
    <xf numFmtId="4" fontId="21" fillId="0" borderId="1" xfId="0" applyNumberFormat="1" applyFont="1" applyFill="1" applyBorder="1" applyAlignment="1"/>
    <xf numFmtId="4" fontId="21" fillId="9" borderId="5" xfId="0" applyNumberFormat="1" applyFont="1" applyFill="1" applyBorder="1" applyAlignment="1"/>
    <xf numFmtId="4" fontId="21" fillId="16" borderId="9" xfId="0" applyNumberFormat="1" applyFont="1" applyFill="1" applyBorder="1" applyAlignment="1"/>
    <xf numFmtId="4" fontId="21" fillId="16" borderId="1" xfId="0" applyNumberFormat="1" applyFont="1" applyFill="1" applyBorder="1" applyAlignment="1"/>
    <xf numFmtId="4" fontId="21" fillId="9" borderId="9" xfId="0" applyNumberFormat="1" applyFont="1" applyFill="1" applyBorder="1" applyAlignment="1"/>
    <xf numFmtId="4" fontId="21" fillId="0" borderId="9" xfId="0" applyNumberFormat="1" applyFont="1" applyFill="1" applyBorder="1" applyAlignment="1"/>
    <xf numFmtId="4" fontId="21" fillId="13" borderId="1" xfId="0" applyNumberFormat="1" applyFont="1" applyFill="1" applyBorder="1" applyAlignment="1"/>
    <xf numFmtId="4" fontId="21" fillId="10" borderId="1" xfId="0" applyNumberFormat="1" applyFont="1" applyFill="1" applyBorder="1" applyAlignment="1"/>
    <xf numFmtId="4" fontId="21" fillId="12" borderId="1" xfId="0" applyNumberFormat="1" applyFont="1" applyFill="1" applyBorder="1" applyAlignment="1"/>
    <xf numFmtId="4" fontId="21" fillId="14" borderId="1" xfId="0" applyNumberFormat="1" applyFont="1" applyFill="1" applyBorder="1" applyAlignment="1"/>
    <xf numFmtId="0" fontId="7" fillId="3" borderId="1" xfId="2" applyNumberFormat="1" applyFont="1" applyFill="1" applyBorder="1"/>
    <xf numFmtId="4" fontId="21" fillId="0" borderId="1" xfId="3" applyNumberFormat="1" applyFont="1" applyBorder="1"/>
    <xf numFmtId="4" fontId="21" fillId="0" borderId="1" xfId="1" applyNumberFormat="1" applyFont="1" applyBorder="1" applyAlignment="1">
      <alignment horizontal="center"/>
    </xf>
    <xf numFmtId="4" fontId="21" fillId="0" borderId="1" xfId="1" applyNumberFormat="1" applyFont="1" applyFill="1" applyBorder="1" applyAlignment="1"/>
    <xf numFmtId="4" fontId="21" fillId="0" borderId="1" xfId="2" applyNumberFormat="1" applyFont="1" applyBorder="1"/>
    <xf numFmtId="4" fontId="7" fillId="0" borderId="1" xfId="0" applyNumberFormat="1" applyFont="1" applyFill="1" applyBorder="1" applyAlignment="1"/>
    <xf numFmtId="4" fontId="21" fillId="0" borderId="36" xfId="0" applyNumberFormat="1" applyFont="1" applyFill="1" applyBorder="1" applyAlignment="1"/>
    <xf numFmtId="4" fontId="22" fillId="0" borderId="1" xfId="0" applyNumberFormat="1" applyFont="1" applyFill="1" applyBorder="1" applyAlignment="1"/>
    <xf numFmtId="4" fontId="21" fillId="9" borderId="1" xfId="3" applyNumberFormat="1" applyFont="1" applyFill="1" applyBorder="1"/>
    <xf numFmtId="4" fontId="21" fillId="9" borderId="1" xfId="1" applyNumberFormat="1" applyFont="1" applyFill="1" applyBorder="1" applyAlignment="1">
      <alignment horizontal="center"/>
    </xf>
    <xf numFmtId="4" fontId="21" fillId="9" borderId="1" xfId="1" applyNumberFormat="1" applyFont="1" applyFill="1" applyBorder="1" applyAlignment="1"/>
    <xf numFmtId="4" fontId="7" fillId="9" borderId="1" xfId="0" applyNumberFormat="1" applyFont="1" applyFill="1" applyBorder="1" applyAlignment="1"/>
    <xf numFmtId="4" fontId="22" fillId="10" borderId="1" xfId="0" applyNumberFormat="1" applyFont="1" applyFill="1" applyBorder="1" applyAlignment="1"/>
    <xf numFmtId="4" fontId="21" fillId="0" borderId="0" xfId="2" applyNumberFormat="1" applyFont="1"/>
    <xf numFmtId="4" fontId="7" fillId="0" borderId="1" xfId="2" applyNumberFormat="1" applyFont="1" applyBorder="1"/>
    <xf numFmtId="4" fontId="21" fillId="10" borderId="1" xfId="3" applyNumberFormat="1" applyFont="1" applyFill="1" applyBorder="1"/>
    <xf numFmtId="4" fontId="21" fillId="10" borderId="1" xfId="1" applyNumberFormat="1" applyFont="1" applyFill="1" applyBorder="1" applyAlignment="1">
      <alignment horizontal="center"/>
    </xf>
    <xf numFmtId="4" fontId="21" fillId="10" borderId="1" xfId="1" applyNumberFormat="1" applyFont="1" applyFill="1" applyBorder="1" applyAlignment="1"/>
    <xf numFmtId="4" fontId="7" fillId="10" borderId="1" xfId="0" applyNumberFormat="1" applyFont="1" applyFill="1" applyBorder="1" applyAlignment="1"/>
    <xf numFmtId="4" fontId="22" fillId="10" borderId="9" xfId="0" applyNumberFormat="1" applyFont="1" applyFill="1" applyBorder="1" applyAlignment="1"/>
    <xf numFmtId="4" fontId="22" fillId="9" borderId="1" xfId="0" applyNumberFormat="1" applyFont="1" applyFill="1" applyBorder="1" applyAlignment="1"/>
    <xf numFmtId="4" fontId="21" fillId="13" borderId="1" xfId="3" applyNumberFormat="1" applyFont="1" applyFill="1" applyBorder="1"/>
    <xf numFmtId="4" fontId="21" fillId="13" borderId="1" xfId="1" applyNumberFormat="1" applyFont="1" applyFill="1" applyBorder="1" applyAlignment="1">
      <alignment horizontal="center"/>
    </xf>
    <xf numFmtId="4" fontId="21" fillId="13" borderId="1" xfId="1" applyNumberFormat="1" applyFont="1" applyFill="1" applyBorder="1" applyAlignment="1"/>
    <xf numFmtId="4" fontId="7" fillId="13" borderId="1" xfId="0" applyNumberFormat="1" applyFont="1" applyFill="1" applyBorder="1" applyAlignment="1"/>
    <xf numFmtId="4" fontId="21" fillId="13" borderId="0" xfId="2" applyNumberFormat="1" applyFont="1" applyFill="1"/>
    <xf numFmtId="4" fontId="22" fillId="13" borderId="1" xfId="0" applyNumberFormat="1" applyFont="1" applyFill="1" applyBorder="1" applyAlignment="1"/>
    <xf numFmtId="4" fontId="21" fillId="10" borderId="9" xfId="0" applyNumberFormat="1" applyFont="1" applyFill="1" applyBorder="1" applyAlignment="1"/>
    <xf numFmtId="4" fontId="21" fillId="12" borderId="1" xfId="3" applyNumberFormat="1" applyFont="1" applyFill="1" applyBorder="1"/>
    <xf numFmtId="4" fontId="21" fillId="12" borderId="1" xfId="1" applyNumberFormat="1" applyFont="1" applyFill="1" applyBorder="1" applyAlignment="1">
      <alignment horizontal="center"/>
    </xf>
    <xf numFmtId="4" fontId="21" fillId="12" borderId="1" xfId="1" applyNumberFormat="1" applyFont="1" applyFill="1" applyBorder="1" applyAlignment="1"/>
    <xf numFmtId="4" fontId="7" fillId="12" borderId="1" xfId="0" applyNumberFormat="1" applyFont="1" applyFill="1" applyBorder="1" applyAlignment="1"/>
    <xf numFmtId="4" fontId="21" fillId="12" borderId="5" xfId="0" applyNumberFormat="1" applyFont="1" applyFill="1" applyBorder="1" applyAlignment="1"/>
    <xf numFmtId="4" fontId="22" fillId="12" borderId="1" xfId="0" applyNumberFormat="1" applyFont="1" applyFill="1" applyBorder="1" applyAlignment="1"/>
    <xf numFmtId="4" fontId="21" fillId="10" borderId="32" xfId="0" applyNumberFormat="1" applyFont="1" applyFill="1" applyBorder="1" applyAlignment="1"/>
    <xf numFmtId="4" fontId="21" fillId="14" borderId="9" xfId="0" applyNumberFormat="1" applyFont="1" applyFill="1" applyBorder="1" applyAlignment="1"/>
    <xf numFmtId="4" fontId="22" fillId="8" borderId="1" xfId="0" applyNumberFormat="1" applyFont="1" applyFill="1" applyBorder="1" applyAlignment="1"/>
    <xf numFmtId="43" fontId="0" fillId="0" borderId="0" xfId="0" applyNumberFormat="1"/>
    <xf numFmtId="43" fontId="24" fillId="0" borderId="0" xfId="0" applyNumberFormat="1" applyFont="1"/>
    <xf numFmtId="0" fontId="0" fillId="18" borderId="1" xfId="0" applyFill="1" applyBorder="1" applyAlignment="1">
      <alignment horizontal="center" vertical="center" wrapText="1"/>
    </xf>
    <xf numFmtId="43" fontId="4" fillId="0" borderId="0" xfId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19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3" fillId="12" borderId="1" xfId="1" applyFont="1" applyFill="1" applyBorder="1"/>
    <xf numFmtId="43" fontId="0" fillId="0" borderId="39" xfId="1" applyFont="1" applyFill="1" applyBorder="1"/>
    <xf numFmtId="0" fontId="0" fillId="9" borderId="1" xfId="0" applyFill="1" applyBorder="1" applyAlignment="1">
      <alignment horizontal="center" vertical="center" wrapText="1"/>
    </xf>
    <xf numFmtId="43" fontId="0" fillId="0" borderId="39" xfId="1" applyFont="1" applyBorder="1"/>
    <xf numFmtId="0" fontId="24" fillId="0" borderId="0" xfId="0" applyFont="1"/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ปกติ_Sheet1" xfId="4"/>
  </cellStyles>
  <dxfs count="0"/>
  <tableStyles count="0" defaultTableStyle="TableStyleMedium2" defaultPivotStyle="PivotStyleLight16"/>
  <colors>
    <mruColors>
      <color rgb="FF0000CC"/>
      <color rgb="FF99FFCC"/>
      <color rgb="FFFFFF99"/>
      <color rgb="FF66FFFF"/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0"/>
  <sheetViews>
    <sheetView tabSelected="1" zoomScale="80" zoomScaleNormal="80" workbookViewId="0">
      <pane xSplit="1" ySplit="2" topLeftCell="BJ3" activePane="bottomRight" state="frozen"/>
      <selection pane="topRight" activeCell="B1" sqref="B1"/>
      <selection pane="bottomLeft" activeCell="A3" sqref="A3"/>
      <selection pane="bottomRight" activeCell="BU18" sqref="BU18:BU19"/>
    </sheetView>
  </sheetViews>
  <sheetFormatPr defaultRowHeight="22.5" x14ac:dyDescent="0.35"/>
  <cols>
    <col min="1" max="1" width="20.75" bestFit="1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21.75" bestFit="1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1" width="15.25" bestFit="1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customWidth="1"/>
    <col min="51" max="51" width="16.375" bestFit="1" customWidth="1"/>
    <col min="52" max="53" width="15.25" bestFit="1" customWidth="1"/>
    <col min="54" max="54" width="16.375" bestFit="1" customWidth="1"/>
    <col min="56" max="56" width="15.625" bestFit="1" customWidth="1"/>
    <col min="57" max="57" width="15.25" bestFit="1" customWidth="1"/>
    <col min="58" max="58" width="16.375" bestFit="1" customWidth="1"/>
    <col min="59" max="59" width="15.625" bestFit="1" customWidth="1"/>
    <col min="60" max="60" width="16" bestFit="1" customWidth="1"/>
    <col min="62" max="62" width="15.625" bestFit="1" customWidth="1"/>
    <col min="63" max="63" width="15.25" bestFit="1" customWidth="1"/>
    <col min="64" max="64" width="16.375" bestFit="1" customWidth="1"/>
    <col min="65" max="65" width="15.625" bestFit="1" customWidth="1"/>
    <col min="66" max="66" width="16" bestFit="1" customWidth="1"/>
    <col min="67" max="67" width="16" style="65" customWidth="1"/>
    <col min="68" max="68" width="15.625" bestFit="1" customWidth="1"/>
    <col min="69" max="69" width="15.25" bestFit="1" customWidth="1"/>
    <col min="70" max="70" width="16.375" bestFit="1" customWidth="1"/>
    <col min="71" max="71" width="15.625" bestFit="1" customWidth="1"/>
    <col min="72" max="72" width="16" bestFit="1" customWidth="1"/>
    <col min="73" max="73" width="15.875" bestFit="1" customWidth="1"/>
  </cols>
  <sheetData>
    <row r="1" spans="1:73" x14ac:dyDescent="0.35"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21</v>
      </c>
      <c r="BA1" s="2" t="s">
        <v>22</v>
      </c>
      <c r="BB1" s="2" t="s">
        <v>23</v>
      </c>
      <c r="BD1" s="2" t="s">
        <v>19</v>
      </c>
      <c r="BE1" s="2" t="s">
        <v>20</v>
      </c>
      <c r="BF1" s="2" t="s">
        <v>21</v>
      </c>
      <c r="BG1" s="2" t="s">
        <v>22</v>
      </c>
      <c r="BH1" s="2" t="s">
        <v>23</v>
      </c>
      <c r="BJ1" s="2" t="s">
        <v>19</v>
      </c>
      <c r="BK1" s="2" t="s">
        <v>20</v>
      </c>
      <c r="BL1" s="2" t="s">
        <v>21</v>
      </c>
      <c r="BM1" s="2" t="s">
        <v>22</v>
      </c>
      <c r="BN1" s="2" t="s">
        <v>23</v>
      </c>
      <c r="BO1" s="356"/>
      <c r="BP1" s="2" t="s">
        <v>19</v>
      </c>
      <c r="BQ1" s="2" t="s">
        <v>20</v>
      </c>
      <c r="BR1" s="2" t="s">
        <v>21</v>
      </c>
      <c r="BS1" s="2" t="s">
        <v>22</v>
      </c>
      <c r="BT1" s="2" t="s">
        <v>23</v>
      </c>
    </row>
    <row r="2" spans="1:73" s="1" customFormat="1" ht="148.5" customHeight="1" x14ac:dyDescent="0.35">
      <c r="A2" s="10" t="s">
        <v>0</v>
      </c>
      <c r="B2" s="5" t="s">
        <v>206</v>
      </c>
      <c r="C2" s="5" t="s">
        <v>17</v>
      </c>
      <c r="D2" s="5" t="s">
        <v>219</v>
      </c>
      <c r="E2" s="5" t="s">
        <v>220</v>
      </c>
      <c r="F2" s="5" t="s">
        <v>18</v>
      </c>
      <c r="H2" s="7" t="s">
        <v>207</v>
      </c>
      <c r="I2" s="7" t="s">
        <v>17</v>
      </c>
      <c r="J2" s="7" t="s">
        <v>24</v>
      </c>
      <c r="K2" s="7" t="s">
        <v>25</v>
      </c>
      <c r="L2" s="7" t="s">
        <v>18</v>
      </c>
      <c r="N2" s="9" t="s">
        <v>208</v>
      </c>
      <c r="O2" s="9" t="s">
        <v>17</v>
      </c>
      <c r="P2" s="9" t="s">
        <v>26</v>
      </c>
      <c r="Q2" s="9" t="s">
        <v>27</v>
      </c>
      <c r="R2" s="9" t="s">
        <v>18</v>
      </c>
      <c r="T2" s="61" t="s">
        <v>209</v>
      </c>
      <c r="U2" s="61" t="s">
        <v>17</v>
      </c>
      <c r="V2" s="61" t="s">
        <v>174</v>
      </c>
      <c r="W2" s="61" t="s">
        <v>175</v>
      </c>
      <c r="X2" s="61" t="s">
        <v>18</v>
      </c>
      <c r="Z2" s="68" t="s">
        <v>210</v>
      </c>
      <c r="AA2" s="68" t="s">
        <v>17</v>
      </c>
      <c r="AB2" s="68" t="s">
        <v>176</v>
      </c>
      <c r="AC2" s="68" t="s">
        <v>177</v>
      </c>
      <c r="AD2" s="68" t="s">
        <v>18</v>
      </c>
      <c r="AF2" s="81" t="s">
        <v>211</v>
      </c>
      <c r="AG2" s="81" t="s">
        <v>17</v>
      </c>
      <c r="AH2" s="81" t="s">
        <v>181</v>
      </c>
      <c r="AI2" s="81" t="s">
        <v>182</v>
      </c>
      <c r="AJ2" s="81" t="s">
        <v>18</v>
      </c>
      <c r="AL2" s="215" t="s">
        <v>212</v>
      </c>
      <c r="AM2" s="215" t="s">
        <v>17</v>
      </c>
      <c r="AN2" s="215" t="s">
        <v>194</v>
      </c>
      <c r="AO2" s="215" t="s">
        <v>195</v>
      </c>
      <c r="AP2" s="215" t="s">
        <v>18</v>
      </c>
      <c r="AR2" s="68" t="s">
        <v>213</v>
      </c>
      <c r="AS2" s="68" t="s">
        <v>17</v>
      </c>
      <c r="AT2" s="68" t="s">
        <v>196</v>
      </c>
      <c r="AU2" s="68" t="s">
        <v>199</v>
      </c>
      <c r="AV2" s="68" t="s">
        <v>18</v>
      </c>
      <c r="AX2" s="260" t="s">
        <v>214</v>
      </c>
      <c r="AY2" s="260" t="s">
        <v>17</v>
      </c>
      <c r="AZ2" s="260" t="s">
        <v>197</v>
      </c>
      <c r="BA2" s="260" t="s">
        <v>198</v>
      </c>
      <c r="BB2" s="260" t="s">
        <v>18</v>
      </c>
      <c r="BD2" s="268" t="s">
        <v>215</v>
      </c>
      <c r="BE2" s="268" t="s">
        <v>17</v>
      </c>
      <c r="BF2" s="268" t="s">
        <v>204</v>
      </c>
      <c r="BG2" s="268" t="s">
        <v>205</v>
      </c>
      <c r="BH2" s="268" t="s">
        <v>18</v>
      </c>
      <c r="BJ2" s="354" t="s">
        <v>221</v>
      </c>
      <c r="BK2" s="354" t="s">
        <v>17</v>
      </c>
      <c r="BL2" s="354" t="s">
        <v>222</v>
      </c>
      <c r="BM2" s="354" t="s">
        <v>223</v>
      </c>
      <c r="BN2" s="354" t="s">
        <v>18</v>
      </c>
      <c r="BO2" s="357"/>
      <c r="BP2" s="359" t="s">
        <v>224</v>
      </c>
      <c r="BQ2" s="359" t="s">
        <v>17</v>
      </c>
      <c r="BR2" s="359" t="s">
        <v>225</v>
      </c>
      <c r="BS2" s="359" t="s">
        <v>223</v>
      </c>
      <c r="BT2" s="359" t="s">
        <v>18</v>
      </c>
    </row>
    <row r="3" spans="1:73" x14ac:dyDescent="0.35">
      <c r="A3" s="3" t="s">
        <v>1</v>
      </c>
      <c r="B3" s="6">
        <v>24318845.609999999</v>
      </c>
      <c r="C3" s="6">
        <v>130539946.15000001</v>
      </c>
      <c r="D3" s="6">
        <v>10878328.85</v>
      </c>
      <c r="E3" s="111">
        <f>+B3-D3</f>
        <v>13440516.76</v>
      </c>
      <c r="F3" s="8">
        <f>+C3-D3</f>
        <v>119661617.30000001</v>
      </c>
      <c r="H3" s="6">
        <v>26176066.359999999</v>
      </c>
      <c r="I3" s="8">
        <f>+F3</f>
        <v>119661617.30000001</v>
      </c>
      <c r="J3" s="6">
        <v>10878328.85</v>
      </c>
      <c r="K3" s="111">
        <f>+H3-J3</f>
        <v>15297737.51</v>
      </c>
      <c r="L3" s="6">
        <f>+I3-J3</f>
        <v>108783288.45000002</v>
      </c>
      <c r="N3" s="6">
        <v>18501531.850000001</v>
      </c>
      <c r="O3" s="8">
        <f>+L3</f>
        <v>108783288.45000002</v>
      </c>
      <c r="P3" s="6">
        <v>10878328.85</v>
      </c>
      <c r="Q3" s="111">
        <f>+N3-P3</f>
        <v>7623203.0000000019</v>
      </c>
      <c r="R3" s="6">
        <f>+O3-P3</f>
        <v>97904959.600000024</v>
      </c>
      <c r="T3" s="6">
        <v>19944485.41</v>
      </c>
      <c r="U3" s="8">
        <f>+R3</f>
        <v>97904959.600000024</v>
      </c>
      <c r="V3" s="6">
        <v>10878328.84</v>
      </c>
      <c r="W3" s="111">
        <f>+T3-V3</f>
        <v>9066156.5700000003</v>
      </c>
      <c r="X3" s="6">
        <f>+U3-V3</f>
        <v>87026630.76000002</v>
      </c>
      <c r="Z3" s="6">
        <v>24334901.84</v>
      </c>
      <c r="AA3" s="8">
        <f>+X3</f>
        <v>87026630.76000002</v>
      </c>
      <c r="AB3" s="6">
        <v>10878328.85</v>
      </c>
      <c r="AC3" s="111">
        <f>+Z3-AB3</f>
        <v>13456572.99</v>
      </c>
      <c r="AD3" s="6">
        <f>+AA3-AB3</f>
        <v>76148301.910000026</v>
      </c>
      <c r="AF3" s="6">
        <v>19769137.460000001</v>
      </c>
      <c r="AG3" s="8">
        <f>+AD3</f>
        <v>76148301.910000026</v>
      </c>
      <c r="AH3" s="6">
        <v>10878328.84</v>
      </c>
      <c r="AI3" s="111">
        <f>+AF3-AH3</f>
        <v>8890808.620000001</v>
      </c>
      <c r="AJ3" s="6">
        <f>+AG3-AH3</f>
        <v>65269973.070000023</v>
      </c>
      <c r="AL3" s="6">
        <v>23756911.48</v>
      </c>
      <c r="AM3" s="8">
        <f>+AJ3</f>
        <v>65269973.070000023</v>
      </c>
      <c r="AN3" s="6">
        <v>10878328.85</v>
      </c>
      <c r="AO3" s="111">
        <f>+AL3-AN3</f>
        <v>12878582.630000001</v>
      </c>
      <c r="AP3" s="6">
        <f>+AM3-AN3</f>
        <v>54391644.220000021</v>
      </c>
      <c r="AR3" s="6">
        <v>19605344.899999999</v>
      </c>
      <c r="AS3" s="8">
        <f>+AP3</f>
        <v>54391644.220000021</v>
      </c>
      <c r="AT3" s="6">
        <v>10878328.84</v>
      </c>
      <c r="AU3" s="111">
        <f>+AR3-AT3</f>
        <v>8727016.0599999987</v>
      </c>
      <c r="AV3" s="6">
        <f>+AS3-AT3</f>
        <v>43513315.380000025</v>
      </c>
      <c r="AX3" s="6">
        <v>29350695.039999999</v>
      </c>
      <c r="AY3" s="8">
        <f>+AV3</f>
        <v>43513315.380000025</v>
      </c>
      <c r="AZ3" s="6">
        <v>10878328.85</v>
      </c>
      <c r="BA3" s="111">
        <f>+AX3-AZ3</f>
        <v>18472366.189999998</v>
      </c>
      <c r="BB3" s="6">
        <f>+AY3-AZ3</f>
        <v>32634986.530000024</v>
      </c>
      <c r="BD3" s="6">
        <v>20689385.530000001</v>
      </c>
      <c r="BE3" s="8">
        <f>+BB3</f>
        <v>32634986.530000024</v>
      </c>
      <c r="BF3" s="6">
        <v>10878328.84</v>
      </c>
      <c r="BG3" s="111">
        <f>+BD3-BF3</f>
        <v>9811056.6900000013</v>
      </c>
      <c r="BH3" s="6">
        <f>+BE3-BF3</f>
        <v>21756657.690000024</v>
      </c>
      <c r="BJ3" s="6">
        <v>30957185.48</v>
      </c>
      <c r="BK3" s="8">
        <f>+BH3</f>
        <v>21756657.690000024</v>
      </c>
      <c r="BL3" s="6">
        <v>10878328.85</v>
      </c>
      <c r="BM3" s="111">
        <f>+BJ3-BL3</f>
        <v>20078856.630000003</v>
      </c>
      <c r="BN3" s="6">
        <f>+BK3-BL3</f>
        <v>10878328.840000024</v>
      </c>
      <c r="BO3" s="358"/>
      <c r="BP3" s="6">
        <v>15258638.17</v>
      </c>
      <c r="BQ3" s="8">
        <v>10878328.84</v>
      </c>
      <c r="BR3" s="6">
        <v>10878328.84</v>
      </c>
      <c r="BS3" s="111">
        <f>+BP3-BR3</f>
        <v>4380309.33</v>
      </c>
      <c r="BT3" s="6">
        <f>+BQ3-BR3</f>
        <v>0</v>
      </c>
      <c r="BU3" s="352">
        <f>+E3+K3+Q3+W3+AC3+AI3+AO3+AU3+BA3+BG3+BM3+BS3</f>
        <v>142123182.98000002</v>
      </c>
    </row>
    <row r="4" spans="1:73" x14ac:dyDescent="0.35">
      <c r="A4" s="3" t="s">
        <v>2</v>
      </c>
      <c r="B4" s="6">
        <v>9580023.4700000007</v>
      </c>
      <c r="C4" s="6">
        <v>42622374.189999998</v>
      </c>
      <c r="D4" s="6">
        <v>3551864.52</v>
      </c>
      <c r="E4" s="111">
        <f t="shared" ref="E4:E18" si="0">+B4-D4</f>
        <v>6028158.9500000011</v>
      </c>
      <c r="F4" s="8">
        <f t="shared" ref="F4:F18" si="1">+C4-D4</f>
        <v>39070509.669999994</v>
      </c>
      <c r="H4" s="6">
        <v>8660213.0099999998</v>
      </c>
      <c r="I4" s="8">
        <f t="shared" ref="I4:I18" si="2">+F4</f>
        <v>39070509.669999994</v>
      </c>
      <c r="J4" s="6">
        <v>3551864.52</v>
      </c>
      <c r="K4" s="111">
        <f t="shared" ref="K4:K18" si="3">+H4-J4</f>
        <v>5108348.49</v>
      </c>
      <c r="L4" s="6">
        <f t="shared" ref="L4:L18" si="4">+I4-J4</f>
        <v>35518645.149999991</v>
      </c>
      <c r="N4" s="6">
        <v>6231295.3099999996</v>
      </c>
      <c r="O4" s="8">
        <f t="shared" ref="O4:O18" si="5">+L4</f>
        <v>35518645.149999991</v>
      </c>
      <c r="P4" s="6">
        <v>3551864.52</v>
      </c>
      <c r="Q4" s="111">
        <f t="shared" ref="Q4:Q11" si="6">+N4-P4</f>
        <v>2679430.7899999996</v>
      </c>
      <c r="R4" s="6">
        <f t="shared" ref="R4:R18" si="7">+O4-P4</f>
        <v>31966780.629999992</v>
      </c>
      <c r="T4" s="6">
        <v>6422598.4100000001</v>
      </c>
      <c r="U4" s="8">
        <f t="shared" ref="U4:U18" si="8">+R4</f>
        <v>31966780.629999992</v>
      </c>
      <c r="V4" s="6">
        <v>3551864.51</v>
      </c>
      <c r="W4" s="111">
        <f t="shared" ref="W4:W11" si="9">+T4-V4</f>
        <v>2870733.9000000004</v>
      </c>
      <c r="X4" s="6">
        <f t="shared" ref="X4:X18" si="10">+U4-V4</f>
        <v>28414916.11999999</v>
      </c>
      <c r="Z4" s="6">
        <v>3981299.55</v>
      </c>
      <c r="AA4" s="8">
        <f t="shared" ref="AA4:AA18" si="11">+X4</f>
        <v>28414916.11999999</v>
      </c>
      <c r="AB4" s="6">
        <v>3551864.52</v>
      </c>
      <c r="AC4" s="111">
        <f t="shared" ref="AC4:AC11" si="12">+Z4-AB4</f>
        <v>429435.0299999998</v>
      </c>
      <c r="AD4" s="6">
        <f t="shared" ref="AD4:AD18" si="13">+AA4-AB4</f>
        <v>24863051.59999999</v>
      </c>
      <c r="AF4" s="6">
        <v>6313978.5599999996</v>
      </c>
      <c r="AG4" s="8">
        <f t="shared" ref="AG4:AG18" si="14">+AD4</f>
        <v>24863051.59999999</v>
      </c>
      <c r="AH4" s="6">
        <v>3551864.51</v>
      </c>
      <c r="AI4" s="111">
        <f t="shared" ref="AI4:AI11" si="15">+AF4-AH4</f>
        <v>2762114.05</v>
      </c>
      <c r="AJ4" s="6">
        <f t="shared" ref="AJ4:AJ18" si="16">+AG4-AH4</f>
        <v>21311187.089999989</v>
      </c>
      <c r="AL4" s="6">
        <v>6355404.4900000002</v>
      </c>
      <c r="AM4" s="8">
        <f t="shared" ref="AM4:AM18" si="17">+AJ4</f>
        <v>21311187.089999989</v>
      </c>
      <c r="AN4" s="6">
        <v>3551864.52</v>
      </c>
      <c r="AO4" s="111">
        <f t="shared" ref="AO4:AO11" si="18">+AL4-AN4</f>
        <v>2803539.97</v>
      </c>
      <c r="AP4" s="6">
        <f t="shared" ref="AP4:AP18" si="19">+AM4-AN4</f>
        <v>17759322.569999989</v>
      </c>
      <c r="AR4" s="6">
        <v>4722059.03</v>
      </c>
      <c r="AS4" s="8">
        <f t="shared" ref="AS4:AS18" si="20">+AP4</f>
        <v>17759322.569999989</v>
      </c>
      <c r="AT4" s="6">
        <v>3551864.51</v>
      </c>
      <c r="AU4" s="111">
        <f t="shared" ref="AU4:AU11" si="21">+AR4-AT4</f>
        <v>1170194.5200000005</v>
      </c>
      <c r="AV4" s="6">
        <f t="shared" ref="AV4:AV18" si="22">+AS4-AT4</f>
        <v>14207458.059999989</v>
      </c>
      <c r="AX4" s="6">
        <v>7769141.4100000001</v>
      </c>
      <c r="AY4" s="8">
        <f t="shared" ref="AY4:AY18" si="23">+AV4</f>
        <v>14207458.059999989</v>
      </c>
      <c r="AZ4" s="6">
        <v>3551864.52</v>
      </c>
      <c r="BA4" s="111">
        <f t="shared" ref="BA4:BA11" si="24">+AX4-AZ4</f>
        <v>4217276.8900000006</v>
      </c>
      <c r="BB4" s="6">
        <f t="shared" ref="BB4:BB18" si="25">+AY4-AZ4</f>
        <v>10655593.53999999</v>
      </c>
      <c r="BD4" s="6">
        <v>7452280.7599999998</v>
      </c>
      <c r="BE4" s="8">
        <f t="shared" ref="BE4:BE18" si="26">+BB4</f>
        <v>10655593.53999999</v>
      </c>
      <c r="BF4" s="6">
        <v>3551864.51</v>
      </c>
      <c r="BG4" s="111">
        <f t="shared" ref="BG4:BG11" si="27">+BD4-BF4</f>
        <v>3900416.25</v>
      </c>
      <c r="BH4" s="6">
        <f t="shared" ref="BH4:BH18" si="28">+BE4-BF4</f>
        <v>7103729.02999999</v>
      </c>
      <c r="BJ4" s="6">
        <v>9646173.5999999996</v>
      </c>
      <c r="BK4" s="8">
        <f t="shared" ref="BK4:BK18" si="29">+BH4</f>
        <v>7103729.02999999</v>
      </c>
      <c r="BL4" s="6">
        <v>3551864.52</v>
      </c>
      <c r="BM4" s="111">
        <f t="shared" ref="BM4:BM11" si="30">+BJ4-BL4</f>
        <v>6094309.0800000001</v>
      </c>
      <c r="BN4" s="6">
        <f t="shared" ref="BN4:BN10" si="31">+BK4-BL4</f>
        <v>3551864.50999999</v>
      </c>
      <c r="BO4" s="358"/>
      <c r="BP4" s="6">
        <v>5989892.4400000004</v>
      </c>
      <c r="BQ4" s="8">
        <v>3551864.51</v>
      </c>
      <c r="BR4" s="6">
        <v>3551864.51</v>
      </c>
      <c r="BS4" s="111">
        <f t="shared" ref="BS4:BS11" si="32">+BP4-BR4</f>
        <v>2438027.9300000006</v>
      </c>
      <c r="BT4" s="6">
        <f t="shared" ref="BT4:BT10" si="33">+BQ4-BR4</f>
        <v>0</v>
      </c>
      <c r="BU4" s="352">
        <f t="shared" ref="BU4:BU19" si="34">+E4+K4+Q4+W4+AC4+AI4+AO4+AU4+BA4+BG4+BM4+BS4</f>
        <v>40501985.850000001</v>
      </c>
    </row>
    <row r="5" spans="1:73" x14ac:dyDescent="0.35">
      <c r="A5" s="3" t="s">
        <v>3</v>
      </c>
      <c r="B5" s="6">
        <v>1082084.8500000001</v>
      </c>
      <c r="C5" s="6">
        <v>5482676.5599999996</v>
      </c>
      <c r="D5" s="6">
        <v>456889.71</v>
      </c>
      <c r="E5" s="111">
        <f t="shared" si="0"/>
        <v>625195.14000000013</v>
      </c>
      <c r="F5" s="8">
        <f t="shared" si="1"/>
        <v>5025786.8499999996</v>
      </c>
      <c r="H5" s="6">
        <v>814220.02</v>
      </c>
      <c r="I5" s="8">
        <f t="shared" si="2"/>
        <v>5025786.8499999996</v>
      </c>
      <c r="J5" s="6">
        <v>456889.71</v>
      </c>
      <c r="K5" s="111">
        <f t="shared" si="3"/>
        <v>357330.31</v>
      </c>
      <c r="L5" s="6">
        <f t="shared" si="4"/>
        <v>4568897.1399999997</v>
      </c>
      <c r="N5" s="6">
        <v>729347.79</v>
      </c>
      <c r="O5" s="8">
        <f t="shared" si="5"/>
        <v>4568897.1399999997</v>
      </c>
      <c r="P5" s="6">
        <v>456889.71</v>
      </c>
      <c r="Q5" s="111">
        <f t="shared" si="6"/>
        <v>272458.08</v>
      </c>
      <c r="R5" s="6">
        <f t="shared" si="7"/>
        <v>4112007.4299999997</v>
      </c>
      <c r="T5" s="6">
        <v>645286.35</v>
      </c>
      <c r="U5" s="8">
        <f t="shared" si="8"/>
        <v>4112007.4299999997</v>
      </c>
      <c r="V5" s="6">
        <v>456889.71</v>
      </c>
      <c r="W5" s="111">
        <f t="shared" si="9"/>
        <v>188396.63999999996</v>
      </c>
      <c r="X5" s="6">
        <f t="shared" si="10"/>
        <v>3655117.7199999997</v>
      </c>
      <c r="Z5" s="6">
        <v>1013541.76</v>
      </c>
      <c r="AA5" s="8">
        <f t="shared" si="11"/>
        <v>3655117.7199999997</v>
      </c>
      <c r="AB5" s="6">
        <v>456889.72</v>
      </c>
      <c r="AC5" s="111">
        <f t="shared" si="12"/>
        <v>556652.04</v>
      </c>
      <c r="AD5" s="6">
        <f t="shared" si="13"/>
        <v>3198228</v>
      </c>
      <c r="AF5" s="6">
        <v>706024.34</v>
      </c>
      <c r="AG5" s="8">
        <f t="shared" si="14"/>
        <v>3198228</v>
      </c>
      <c r="AH5" s="6">
        <v>456889.71</v>
      </c>
      <c r="AI5" s="111">
        <f t="shared" si="15"/>
        <v>249134.62999999995</v>
      </c>
      <c r="AJ5" s="6">
        <f t="shared" si="16"/>
        <v>2741338.29</v>
      </c>
      <c r="AL5" s="6">
        <v>753594.07</v>
      </c>
      <c r="AM5" s="8">
        <f t="shared" si="17"/>
        <v>2741338.29</v>
      </c>
      <c r="AN5" s="6">
        <v>456889.72</v>
      </c>
      <c r="AO5" s="111">
        <f t="shared" si="18"/>
        <v>296704.34999999998</v>
      </c>
      <c r="AP5" s="6">
        <f t="shared" si="19"/>
        <v>2284448.5700000003</v>
      </c>
      <c r="AR5" s="6">
        <v>797850.95</v>
      </c>
      <c r="AS5" s="8">
        <f t="shared" si="20"/>
        <v>2284448.5700000003</v>
      </c>
      <c r="AT5" s="6">
        <v>456889.71</v>
      </c>
      <c r="AU5" s="111">
        <f t="shared" si="21"/>
        <v>340961.23999999993</v>
      </c>
      <c r="AV5" s="6">
        <f t="shared" si="22"/>
        <v>1827558.8600000003</v>
      </c>
      <c r="AX5" s="6">
        <v>1165465.58</v>
      </c>
      <c r="AY5" s="8">
        <f t="shared" si="23"/>
        <v>1827558.8600000003</v>
      </c>
      <c r="AZ5" s="6">
        <v>456889.72</v>
      </c>
      <c r="BA5" s="111">
        <f t="shared" si="24"/>
        <v>708575.8600000001</v>
      </c>
      <c r="BB5" s="6">
        <f t="shared" si="25"/>
        <v>1370669.1400000004</v>
      </c>
      <c r="BD5" s="6">
        <v>979506.69</v>
      </c>
      <c r="BE5" s="8">
        <f t="shared" si="26"/>
        <v>1370669.1400000004</v>
      </c>
      <c r="BF5" s="6">
        <v>456889.71</v>
      </c>
      <c r="BG5" s="111">
        <f t="shared" si="27"/>
        <v>522616.97999999992</v>
      </c>
      <c r="BH5" s="6">
        <f t="shared" si="28"/>
        <v>913779.4300000004</v>
      </c>
      <c r="BJ5" s="6">
        <v>746960.19</v>
      </c>
      <c r="BK5" s="8">
        <f t="shared" si="29"/>
        <v>913779.4300000004</v>
      </c>
      <c r="BL5" s="6">
        <v>456889.72</v>
      </c>
      <c r="BM5" s="111">
        <f t="shared" si="30"/>
        <v>290070.46999999997</v>
      </c>
      <c r="BN5" s="6">
        <f t="shared" si="31"/>
        <v>456889.71000000043</v>
      </c>
      <c r="BO5" s="358"/>
      <c r="BP5" s="6">
        <v>967573.57</v>
      </c>
      <c r="BQ5" s="8">
        <v>456889.71</v>
      </c>
      <c r="BR5" s="6">
        <v>456889.71</v>
      </c>
      <c r="BS5" s="111">
        <f t="shared" si="32"/>
        <v>510683.85999999993</v>
      </c>
      <c r="BT5" s="6">
        <f t="shared" si="33"/>
        <v>0</v>
      </c>
      <c r="BU5" s="352">
        <f t="shared" si="34"/>
        <v>4918779.6000000006</v>
      </c>
    </row>
    <row r="6" spans="1:73" x14ac:dyDescent="0.35">
      <c r="A6" s="3" t="s">
        <v>4</v>
      </c>
      <c r="B6" s="6">
        <v>1193163.28</v>
      </c>
      <c r="C6" s="6">
        <v>4520885.17</v>
      </c>
      <c r="D6" s="6">
        <v>376740.43</v>
      </c>
      <c r="E6" s="111">
        <f t="shared" si="0"/>
        <v>816422.85000000009</v>
      </c>
      <c r="F6" s="8">
        <f t="shared" si="1"/>
        <v>4144144.7399999998</v>
      </c>
      <c r="H6" s="6">
        <v>789435.39</v>
      </c>
      <c r="I6" s="8">
        <f t="shared" si="2"/>
        <v>4144144.7399999998</v>
      </c>
      <c r="J6" s="6">
        <v>376740.43</v>
      </c>
      <c r="K6" s="111">
        <f t="shared" si="3"/>
        <v>412694.96</v>
      </c>
      <c r="L6" s="6">
        <f t="shared" si="4"/>
        <v>3767404.3099999996</v>
      </c>
      <c r="N6" s="6">
        <v>651614.15</v>
      </c>
      <c r="O6" s="8">
        <f t="shared" si="5"/>
        <v>3767404.3099999996</v>
      </c>
      <c r="P6" s="6">
        <v>376740.43</v>
      </c>
      <c r="Q6" s="111">
        <f t="shared" si="6"/>
        <v>274873.72000000003</v>
      </c>
      <c r="R6" s="6">
        <f t="shared" si="7"/>
        <v>3390663.8799999994</v>
      </c>
      <c r="T6" s="6">
        <v>922251.35</v>
      </c>
      <c r="U6" s="8">
        <f t="shared" si="8"/>
        <v>3390663.8799999994</v>
      </c>
      <c r="V6" s="6">
        <v>376740.43</v>
      </c>
      <c r="W6" s="111">
        <f t="shared" si="9"/>
        <v>545510.91999999993</v>
      </c>
      <c r="X6" s="6">
        <f t="shared" si="10"/>
        <v>3013923.4499999993</v>
      </c>
      <c r="Z6" s="6">
        <v>832236.65</v>
      </c>
      <c r="AA6" s="8">
        <f t="shared" si="11"/>
        <v>3013923.4499999993</v>
      </c>
      <c r="AB6" s="6">
        <v>376740.43</v>
      </c>
      <c r="AC6" s="111">
        <f t="shared" si="12"/>
        <v>455496.22000000003</v>
      </c>
      <c r="AD6" s="6">
        <f t="shared" si="13"/>
        <v>2637183.0199999991</v>
      </c>
      <c r="AF6" s="6">
        <v>908092.21</v>
      </c>
      <c r="AG6" s="8">
        <f t="shared" si="14"/>
        <v>2637183.0199999991</v>
      </c>
      <c r="AH6" s="6">
        <v>376740.43</v>
      </c>
      <c r="AI6" s="111">
        <f t="shared" si="15"/>
        <v>531351.78</v>
      </c>
      <c r="AJ6" s="6">
        <f t="shared" si="16"/>
        <v>2260442.5899999989</v>
      </c>
      <c r="AL6" s="6">
        <v>817829.66</v>
      </c>
      <c r="AM6" s="8">
        <f t="shared" si="17"/>
        <v>2260442.5899999989</v>
      </c>
      <c r="AN6" s="6">
        <v>376740.43</v>
      </c>
      <c r="AO6" s="111">
        <f t="shared" si="18"/>
        <v>441089.23000000004</v>
      </c>
      <c r="AP6" s="6">
        <f t="shared" si="19"/>
        <v>1883702.159999999</v>
      </c>
      <c r="AR6" s="6">
        <v>871628.94</v>
      </c>
      <c r="AS6" s="8">
        <f t="shared" si="20"/>
        <v>1883702.159999999</v>
      </c>
      <c r="AT6" s="6">
        <v>376740.43</v>
      </c>
      <c r="AU6" s="111">
        <f t="shared" si="21"/>
        <v>494888.50999999995</v>
      </c>
      <c r="AV6" s="6">
        <f t="shared" si="22"/>
        <v>1506961.7299999991</v>
      </c>
      <c r="AX6" s="6">
        <v>1134175.76</v>
      </c>
      <c r="AY6" s="8">
        <f t="shared" si="23"/>
        <v>1506961.7299999991</v>
      </c>
      <c r="AZ6" s="6">
        <v>376740.43</v>
      </c>
      <c r="BA6" s="111">
        <f t="shared" si="24"/>
        <v>757435.33000000007</v>
      </c>
      <c r="BB6" s="6">
        <f t="shared" si="25"/>
        <v>1130221.2999999991</v>
      </c>
      <c r="BD6" s="6">
        <v>928304.67</v>
      </c>
      <c r="BE6" s="8">
        <f t="shared" si="26"/>
        <v>1130221.2999999991</v>
      </c>
      <c r="BF6" s="6">
        <v>376740.43</v>
      </c>
      <c r="BG6" s="111">
        <f t="shared" si="27"/>
        <v>551564.24</v>
      </c>
      <c r="BH6" s="6">
        <f t="shared" si="28"/>
        <v>753480.86999999918</v>
      </c>
      <c r="BJ6" s="6">
        <v>918460</v>
      </c>
      <c r="BK6" s="8">
        <f t="shared" si="29"/>
        <v>753480.86999999918</v>
      </c>
      <c r="BL6" s="6">
        <v>376740.44</v>
      </c>
      <c r="BM6" s="111">
        <f t="shared" si="30"/>
        <v>541719.56000000006</v>
      </c>
      <c r="BN6" s="6">
        <f t="shared" si="31"/>
        <v>376740.42999999918</v>
      </c>
      <c r="BO6" s="358"/>
      <c r="BP6" s="6">
        <v>927070.91</v>
      </c>
      <c r="BQ6" s="8">
        <v>376740.43</v>
      </c>
      <c r="BR6" s="6">
        <v>376740.43</v>
      </c>
      <c r="BS6" s="111">
        <f t="shared" si="32"/>
        <v>550330.48</v>
      </c>
      <c r="BT6" s="6">
        <f t="shared" si="33"/>
        <v>0</v>
      </c>
      <c r="BU6" s="352">
        <f t="shared" si="34"/>
        <v>6373377.8000000007</v>
      </c>
    </row>
    <row r="7" spans="1:73" x14ac:dyDescent="0.35">
      <c r="A7" s="4" t="s">
        <v>5</v>
      </c>
      <c r="B7" s="6">
        <v>1162732.7</v>
      </c>
      <c r="C7" s="6">
        <v>5924925.5999999996</v>
      </c>
      <c r="D7" s="6">
        <v>493743.8</v>
      </c>
      <c r="E7" s="111">
        <f t="shared" si="0"/>
        <v>668988.89999999991</v>
      </c>
      <c r="F7" s="8">
        <f t="shared" si="1"/>
        <v>5431181.7999999998</v>
      </c>
      <c r="H7" s="6">
        <v>815932.05</v>
      </c>
      <c r="I7" s="8">
        <f t="shared" si="2"/>
        <v>5431181.7999999998</v>
      </c>
      <c r="J7" s="6">
        <v>493743.8</v>
      </c>
      <c r="K7" s="111">
        <f t="shared" si="3"/>
        <v>322188.25000000006</v>
      </c>
      <c r="L7" s="6">
        <f t="shared" si="4"/>
        <v>4937438</v>
      </c>
      <c r="N7" s="6">
        <v>876658.53</v>
      </c>
      <c r="O7" s="8">
        <f t="shared" si="5"/>
        <v>4937438</v>
      </c>
      <c r="P7" s="6">
        <v>493743.8</v>
      </c>
      <c r="Q7" s="111">
        <f t="shared" si="6"/>
        <v>382914.73000000004</v>
      </c>
      <c r="R7" s="6">
        <f t="shared" si="7"/>
        <v>4443694.2</v>
      </c>
      <c r="T7" s="6">
        <v>1143196.43</v>
      </c>
      <c r="U7" s="8">
        <f t="shared" si="8"/>
        <v>4443694.2</v>
      </c>
      <c r="V7" s="6">
        <v>493743.8</v>
      </c>
      <c r="W7" s="111">
        <f t="shared" si="9"/>
        <v>649452.62999999989</v>
      </c>
      <c r="X7" s="6">
        <f t="shared" si="10"/>
        <v>3949950.4000000004</v>
      </c>
      <c r="Z7" s="6">
        <v>507680.72</v>
      </c>
      <c r="AA7" s="8">
        <f t="shared" si="11"/>
        <v>3949950.4000000004</v>
      </c>
      <c r="AB7" s="6">
        <v>493743.8</v>
      </c>
      <c r="AC7" s="111">
        <f t="shared" si="12"/>
        <v>13936.919999999984</v>
      </c>
      <c r="AD7" s="6">
        <f t="shared" si="13"/>
        <v>3456206.6000000006</v>
      </c>
      <c r="AF7" s="6">
        <v>1119844.79</v>
      </c>
      <c r="AG7" s="8">
        <f t="shared" si="14"/>
        <v>3456206.6000000006</v>
      </c>
      <c r="AH7" s="6">
        <v>493743.8</v>
      </c>
      <c r="AI7" s="111">
        <f t="shared" si="15"/>
        <v>626100.99</v>
      </c>
      <c r="AJ7" s="6">
        <f t="shared" si="16"/>
        <v>2962462.8000000007</v>
      </c>
      <c r="AL7" s="6">
        <v>840166.77</v>
      </c>
      <c r="AM7" s="8">
        <f t="shared" si="17"/>
        <v>2962462.8000000007</v>
      </c>
      <c r="AN7" s="6">
        <v>493743.8</v>
      </c>
      <c r="AO7" s="111">
        <f t="shared" si="18"/>
        <v>346422.97000000003</v>
      </c>
      <c r="AP7" s="6">
        <f t="shared" si="19"/>
        <v>2468719.0000000009</v>
      </c>
      <c r="AR7" s="6">
        <v>1103518.6399999999</v>
      </c>
      <c r="AS7" s="8">
        <f t="shared" si="20"/>
        <v>2468719.0000000009</v>
      </c>
      <c r="AT7" s="6">
        <v>493743.8</v>
      </c>
      <c r="AU7" s="111">
        <f t="shared" si="21"/>
        <v>609774.83999999985</v>
      </c>
      <c r="AV7" s="6">
        <f t="shared" si="22"/>
        <v>1974975.2000000009</v>
      </c>
      <c r="AX7" s="6">
        <v>662365.77</v>
      </c>
      <c r="AY7" s="8">
        <f t="shared" si="23"/>
        <v>1974975.2000000009</v>
      </c>
      <c r="AZ7" s="6">
        <v>493743.8</v>
      </c>
      <c r="BA7" s="111">
        <f t="shared" si="24"/>
        <v>168621.97000000003</v>
      </c>
      <c r="BB7" s="6">
        <f t="shared" si="25"/>
        <v>1481231.4000000008</v>
      </c>
      <c r="BD7" s="6">
        <v>651361.34</v>
      </c>
      <c r="BE7" s="8">
        <f t="shared" si="26"/>
        <v>1481231.4000000008</v>
      </c>
      <c r="BF7" s="6">
        <v>493743.8</v>
      </c>
      <c r="BG7" s="111">
        <f t="shared" si="27"/>
        <v>157617.53999999998</v>
      </c>
      <c r="BH7" s="6">
        <f t="shared" si="28"/>
        <v>987487.60000000079</v>
      </c>
      <c r="BJ7" s="6">
        <v>920888.6</v>
      </c>
      <c r="BK7" s="8">
        <f t="shared" si="29"/>
        <v>987487.60000000079</v>
      </c>
      <c r="BL7" s="6">
        <v>493743.8</v>
      </c>
      <c r="BM7" s="111">
        <f t="shared" si="30"/>
        <v>427144.8</v>
      </c>
      <c r="BN7" s="6">
        <f t="shared" si="31"/>
        <v>493743.8000000008</v>
      </c>
      <c r="BO7" s="358"/>
      <c r="BP7" s="6">
        <v>1113132.6000000001</v>
      </c>
      <c r="BQ7" s="8">
        <v>493743.8</v>
      </c>
      <c r="BR7" s="6">
        <v>493743.8</v>
      </c>
      <c r="BS7" s="111">
        <f t="shared" si="32"/>
        <v>619388.80000000005</v>
      </c>
      <c r="BT7" s="6">
        <f t="shared" si="33"/>
        <v>0</v>
      </c>
      <c r="BU7" s="352">
        <f t="shared" si="34"/>
        <v>4992553.34</v>
      </c>
    </row>
    <row r="8" spans="1:73" x14ac:dyDescent="0.35">
      <c r="A8" s="4" t="s">
        <v>6</v>
      </c>
      <c r="B8" s="6">
        <v>517313.64</v>
      </c>
      <c r="C8" s="6">
        <v>3756107.52</v>
      </c>
      <c r="D8" s="6">
        <v>313008.96000000002</v>
      </c>
      <c r="E8" s="111">
        <f t="shared" si="0"/>
        <v>204304.68</v>
      </c>
      <c r="F8" s="8">
        <f t="shared" si="1"/>
        <v>3443098.56</v>
      </c>
      <c r="H8" s="6">
        <v>455654.37</v>
      </c>
      <c r="I8" s="8">
        <f t="shared" si="2"/>
        <v>3443098.56</v>
      </c>
      <c r="J8" s="6">
        <v>313008.96000000002</v>
      </c>
      <c r="K8" s="111">
        <f t="shared" si="3"/>
        <v>142645.40999999997</v>
      </c>
      <c r="L8" s="6">
        <f t="shared" si="4"/>
        <v>3130089.6</v>
      </c>
      <c r="N8" s="6">
        <v>578723.03</v>
      </c>
      <c r="O8" s="8">
        <f t="shared" si="5"/>
        <v>3130089.6</v>
      </c>
      <c r="P8" s="6">
        <v>313008.96000000002</v>
      </c>
      <c r="Q8" s="111">
        <f t="shared" si="6"/>
        <v>265714.07</v>
      </c>
      <c r="R8" s="6">
        <f t="shared" si="7"/>
        <v>2817080.64</v>
      </c>
      <c r="T8" s="6">
        <v>396380.63</v>
      </c>
      <c r="U8" s="8">
        <f t="shared" si="8"/>
        <v>2817080.64</v>
      </c>
      <c r="V8" s="6">
        <v>313008.96000000002</v>
      </c>
      <c r="W8" s="111">
        <f t="shared" si="9"/>
        <v>83371.669999999984</v>
      </c>
      <c r="X8" s="6">
        <f t="shared" si="10"/>
        <v>2504071.6800000002</v>
      </c>
      <c r="Z8" s="6">
        <v>270694.09999999998</v>
      </c>
      <c r="AA8" s="8">
        <f t="shared" si="11"/>
        <v>2504071.6800000002</v>
      </c>
      <c r="AB8" s="6">
        <v>270694.09999999998</v>
      </c>
      <c r="AC8" s="111">
        <f t="shared" si="12"/>
        <v>0</v>
      </c>
      <c r="AD8" s="6">
        <f t="shared" si="13"/>
        <v>2233377.58</v>
      </c>
      <c r="AF8" s="6">
        <v>720683.48</v>
      </c>
      <c r="AG8" s="8">
        <f t="shared" si="14"/>
        <v>2233377.58</v>
      </c>
      <c r="AH8" s="6">
        <v>319053.94</v>
      </c>
      <c r="AI8" s="111">
        <f t="shared" si="15"/>
        <v>401629.54</v>
      </c>
      <c r="AJ8" s="6">
        <f t="shared" si="16"/>
        <v>1914323.6400000001</v>
      </c>
      <c r="AL8" s="6">
        <v>285343.92</v>
      </c>
      <c r="AM8" s="8">
        <f t="shared" si="17"/>
        <v>1914323.6400000001</v>
      </c>
      <c r="AN8" s="6">
        <v>285343.92</v>
      </c>
      <c r="AO8" s="111">
        <f t="shared" si="18"/>
        <v>0</v>
      </c>
      <c r="AP8" s="6">
        <f t="shared" si="19"/>
        <v>1628979.7200000002</v>
      </c>
      <c r="AR8" s="6">
        <v>738223.36</v>
      </c>
      <c r="AS8" s="8">
        <f t="shared" si="20"/>
        <v>1628979.7200000002</v>
      </c>
      <c r="AT8" s="6">
        <v>325795.94</v>
      </c>
      <c r="AU8" s="111">
        <f t="shared" si="21"/>
        <v>412427.42</v>
      </c>
      <c r="AV8" s="6">
        <f t="shared" si="22"/>
        <v>1303183.7800000003</v>
      </c>
      <c r="AX8" s="6">
        <v>395702.25</v>
      </c>
      <c r="AY8" s="8">
        <f t="shared" si="23"/>
        <v>1303183.7800000003</v>
      </c>
      <c r="AZ8" s="6">
        <v>325795.95</v>
      </c>
      <c r="BA8" s="111">
        <f t="shared" si="24"/>
        <v>69906.299999999988</v>
      </c>
      <c r="BB8" s="6">
        <f t="shared" si="25"/>
        <v>977387.83000000031</v>
      </c>
      <c r="BD8" s="6">
        <v>562095.67799999996</v>
      </c>
      <c r="BE8" s="8">
        <f t="shared" si="26"/>
        <v>977387.83000000031</v>
      </c>
      <c r="BF8" s="6">
        <v>325795.94</v>
      </c>
      <c r="BG8" s="111">
        <f t="shared" si="27"/>
        <v>236299.73799999995</v>
      </c>
      <c r="BH8" s="6">
        <f t="shared" si="28"/>
        <v>651591.89000000036</v>
      </c>
      <c r="BJ8" s="6">
        <v>354404.55</v>
      </c>
      <c r="BK8" s="8">
        <f t="shared" si="29"/>
        <v>651591.89000000036</v>
      </c>
      <c r="BL8" s="6">
        <v>325795.95</v>
      </c>
      <c r="BM8" s="111">
        <f t="shared" si="30"/>
        <v>28608.599999999977</v>
      </c>
      <c r="BN8" s="6">
        <f t="shared" si="31"/>
        <v>325795.94000000035</v>
      </c>
      <c r="BO8" s="358"/>
      <c r="BP8" s="6">
        <v>560248.6</v>
      </c>
      <c r="BQ8" s="8">
        <v>325795.94</v>
      </c>
      <c r="BR8" s="6">
        <v>325795.94</v>
      </c>
      <c r="BS8" s="111">
        <f t="shared" si="32"/>
        <v>234452.65999999997</v>
      </c>
      <c r="BT8" s="6">
        <f t="shared" si="33"/>
        <v>0</v>
      </c>
      <c r="BU8" s="352">
        <f t="shared" si="34"/>
        <v>2079360.0879999998</v>
      </c>
    </row>
    <row r="9" spans="1:73" x14ac:dyDescent="0.35">
      <c r="A9" s="279" t="s">
        <v>7</v>
      </c>
      <c r="B9" s="6">
        <v>2039736</v>
      </c>
      <c r="C9" s="6">
        <v>7018617.0199999996</v>
      </c>
      <c r="D9" s="6">
        <v>584884.75</v>
      </c>
      <c r="E9" s="111">
        <f t="shared" si="0"/>
        <v>1454851.25</v>
      </c>
      <c r="F9" s="8">
        <f t="shared" si="1"/>
        <v>6433732.2699999996</v>
      </c>
      <c r="H9" s="6">
        <v>1390790.96</v>
      </c>
      <c r="I9" s="8">
        <f t="shared" si="2"/>
        <v>6433732.2699999996</v>
      </c>
      <c r="J9" s="6">
        <v>584884.75</v>
      </c>
      <c r="K9" s="111">
        <f>+H9-J9</f>
        <v>805906.21</v>
      </c>
      <c r="L9" s="6">
        <f t="shared" si="4"/>
        <v>5848847.5199999996</v>
      </c>
      <c r="N9" s="6">
        <v>569557.22</v>
      </c>
      <c r="O9" s="8">
        <f>+L9</f>
        <v>5848847.5199999996</v>
      </c>
      <c r="P9" s="6">
        <v>569557.22</v>
      </c>
      <c r="Q9" s="111">
        <f t="shared" si="6"/>
        <v>0</v>
      </c>
      <c r="R9" s="6">
        <f t="shared" si="7"/>
        <v>5279290.3</v>
      </c>
      <c r="T9" s="6">
        <v>835245.33</v>
      </c>
      <c r="U9" s="8">
        <f t="shared" si="8"/>
        <v>5279290.3</v>
      </c>
      <c r="V9" s="6">
        <v>586587.81000000006</v>
      </c>
      <c r="W9" s="111">
        <f>+T9-V9</f>
        <v>248657.5199999999</v>
      </c>
      <c r="X9" s="6">
        <f t="shared" si="10"/>
        <v>4692702.49</v>
      </c>
      <c r="Z9" s="6">
        <v>869974.62</v>
      </c>
      <c r="AA9" s="8">
        <f t="shared" si="11"/>
        <v>4692702.49</v>
      </c>
      <c r="AB9" s="6">
        <v>586587.81000000006</v>
      </c>
      <c r="AC9" s="111">
        <f t="shared" si="12"/>
        <v>283386.80999999994</v>
      </c>
      <c r="AD9" s="6">
        <f>+AA9-AB9</f>
        <v>4106114.68</v>
      </c>
      <c r="AF9" s="6">
        <v>1345323.03</v>
      </c>
      <c r="AG9" s="8">
        <f t="shared" si="14"/>
        <v>4106114.68</v>
      </c>
      <c r="AH9" s="6">
        <v>586587.81000000006</v>
      </c>
      <c r="AI9" s="111">
        <f t="shared" si="15"/>
        <v>758735.22</v>
      </c>
      <c r="AJ9" s="6">
        <f t="shared" si="16"/>
        <v>3519526.87</v>
      </c>
      <c r="AL9" s="6">
        <v>809043.67</v>
      </c>
      <c r="AM9" s="8">
        <f t="shared" si="17"/>
        <v>3519526.87</v>
      </c>
      <c r="AN9" s="6">
        <v>586587.81000000006</v>
      </c>
      <c r="AO9" s="111">
        <f t="shared" si="18"/>
        <v>222455.86</v>
      </c>
      <c r="AP9" s="6">
        <f t="shared" si="19"/>
        <v>2932939.06</v>
      </c>
      <c r="AR9" s="6">
        <v>2078283.36</v>
      </c>
      <c r="AS9" s="8">
        <f t="shared" si="20"/>
        <v>2932939.06</v>
      </c>
      <c r="AT9" s="6">
        <v>586587.81000000006</v>
      </c>
      <c r="AU9" s="111">
        <f t="shared" si="21"/>
        <v>1491695.55</v>
      </c>
      <c r="AV9" s="6">
        <f t="shared" si="22"/>
        <v>2346351.25</v>
      </c>
      <c r="AX9" s="6">
        <v>2335015.92</v>
      </c>
      <c r="AY9" s="8">
        <f t="shared" si="23"/>
        <v>2346351.25</v>
      </c>
      <c r="AZ9" s="6">
        <v>586587.81000000006</v>
      </c>
      <c r="BA9" s="111">
        <f t="shared" si="24"/>
        <v>1748428.1099999999</v>
      </c>
      <c r="BB9" s="6">
        <f t="shared" si="25"/>
        <v>1759763.44</v>
      </c>
      <c r="BD9" s="6">
        <v>1776951.87</v>
      </c>
      <c r="BE9" s="8">
        <f t="shared" si="26"/>
        <v>1759763.44</v>
      </c>
      <c r="BF9" s="6">
        <v>586587.81000000006</v>
      </c>
      <c r="BG9" s="111">
        <f t="shared" si="27"/>
        <v>1190364.06</v>
      </c>
      <c r="BH9" s="6">
        <f t="shared" si="28"/>
        <v>1173175.6299999999</v>
      </c>
      <c r="BJ9" s="6">
        <v>2015725.56</v>
      </c>
      <c r="BK9" s="8">
        <f t="shared" si="29"/>
        <v>1173175.6299999999</v>
      </c>
      <c r="BL9" s="6">
        <v>586587.81999999995</v>
      </c>
      <c r="BM9" s="111">
        <f t="shared" si="30"/>
        <v>1429137.7400000002</v>
      </c>
      <c r="BN9" s="6">
        <f t="shared" si="31"/>
        <v>586587.80999999994</v>
      </c>
      <c r="BO9" s="358"/>
      <c r="BP9" s="6">
        <v>1301413.25</v>
      </c>
      <c r="BQ9" s="8">
        <v>586587.81000000006</v>
      </c>
      <c r="BR9" s="6">
        <v>586587.81000000006</v>
      </c>
      <c r="BS9" s="111">
        <f t="shared" si="32"/>
        <v>714825.44</v>
      </c>
      <c r="BT9" s="6">
        <f t="shared" si="33"/>
        <v>0</v>
      </c>
      <c r="BU9" s="352">
        <f t="shared" si="34"/>
        <v>10348443.77</v>
      </c>
    </row>
    <row r="10" spans="1:73" x14ac:dyDescent="0.35">
      <c r="A10" s="3" t="s">
        <v>8</v>
      </c>
      <c r="B10" s="6">
        <v>765002.2</v>
      </c>
      <c r="C10" s="6">
        <v>5125782.9000000004</v>
      </c>
      <c r="D10" s="6">
        <v>427148.58</v>
      </c>
      <c r="E10" s="111">
        <f t="shared" si="0"/>
        <v>337853.61999999994</v>
      </c>
      <c r="F10" s="8">
        <f t="shared" si="1"/>
        <v>4698634.32</v>
      </c>
      <c r="H10" s="6">
        <v>315830.46000000002</v>
      </c>
      <c r="I10" s="8">
        <f t="shared" si="2"/>
        <v>4698634.32</v>
      </c>
      <c r="J10" s="6">
        <v>315830.46000000002</v>
      </c>
      <c r="K10" s="111">
        <f t="shared" si="3"/>
        <v>0</v>
      </c>
      <c r="L10" s="6">
        <f t="shared" si="4"/>
        <v>4382803.8600000003</v>
      </c>
      <c r="N10" s="6">
        <v>612716.43999999994</v>
      </c>
      <c r="O10" s="8">
        <f t="shared" si="5"/>
        <v>4382803.8600000003</v>
      </c>
      <c r="P10" s="6">
        <v>438280.39</v>
      </c>
      <c r="Q10" s="111">
        <f t="shared" si="6"/>
        <v>174436.04999999993</v>
      </c>
      <c r="R10" s="6">
        <f t="shared" si="7"/>
        <v>3944523.47</v>
      </c>
      <c r="T10" s="6">
        <v>723732.4</v>
      </c>
      <c r="U10" s="8">
        <f t="shared" si="8"/>
        <v>3944523.47</v>
      </c>
      <c r="V10" s="6">
        <v>438280.39</v>
      </c>
      <c r="W10" s="111">
        <f t="shared" si="9"/>
        <v>285452.01</v>
      </c>
      <c r="X10" s="6">
        <f t="shared" si="10"/>
        <v>3506243.08</v>
      </c>
      <c r="Z10" s="6">
        <v>851089.09</v>
      </c>
      <c r="AA10" s="8">
        <f t="shared" si="11"/>
        <v>3506243.08</v>
      </c>
      <c r="AB10" s="6">
        <v>438280.39</v>
      </c>
      <c r="AC10" s="111">
        <f t="shared" si="12"/>
        <v>412808.69999999995</v>
      </c>
      <c r="AD10" s="6">
        <f t="shared" si="13"/>
        <v>3067962.69</v>
      </c>
      <c r="AF10" s="6">
        <v>554042.81000000006</v>
      </c>
      <c r="AG10" s="8">
        <f t="shared" si="14"/>
        <v>3067962.69</v>
      </c>
      <c r="AH10" s="6">
        <v>438280.38</v>
      </c>
      <c r="AI10" s="111">
        <f t="shared" si="15"/>
        <v>115762.43000000005</v>
      </c>
      <c r="AJ10" s="6">
        <f t="shared" si="16"/>
        <v>2629682.31</v>
      </c>
      <c r="AL10" s="6">
        <v>1014678.34</v>
      </c>
      <c r="AM10" s="8">
        <f t="shared" si="17"/>
        <v>2629682.31</v>
      </c>
      <c r="AN10" s="6">
        <v>438280.39</v>
      </c>
      <c r="AO10" s="111">
        <f t="shared" si="18"/>
        <v>576397.94999999995</v>
      </c>
      <c r="AP10" s="6">
        <f t="shared" si="19"/>
        <v>2191401.92</v>
      </c>
      <c r="AR10" s="6">
        <v>680416.41</v>
      </c>
      <c r="AS10" s="8">
        <f t="shared" si="20"/>
        <v>2191401.92</v>
      </c>
      <c r="AT10" s="6">
        <v>438280.38</v>
      </c>
      <c r="AU10" s="111">
        <f t="shared" si="21"/>
        <v>242136.03000000003</v>
      </c>
      <c r="AV10" s="6">
        <f t="shared" si="22"/>
        <v>1753121.54</v>
      </c>
      <c r="AX10" s="6">
        <v>922520.83</v>
      </c>
      <c r="AY10" s="8">
        <f t="shared" si="23"/>
        <v>1753121.54</v>
      </c>
      <c r="AZ10" s="6">
        <v>438280.39</v>
      </c>
      <c r="BA10" s="111">
        <f t="shared" si="24"/>
        <v>484240.43999999994</v>
      </c>
      <c r="BB10" s="6">
        <f t="shared" si="25"/>
        <v>1314841.1499999999</v>
      </c>
      <c r="BD10" s="6">
        <v>507089.64</v>
      </c>
      <c r="BE10" s="8">
        <f t="shared" si="26"/>
        <v>1314841.1499999999</v>
      </c>
      <c r="BF10" s="6">
        <v>438280.38</v>
      </c>
      <c r="BG10" s="111">
        <f t="shared" si="27"/>
        <v>68809.260000000009</v>
      </c>
      <c r="BH10" s="6">
        <f t="shared" si="28"/>
        <v>876560.7699999999</v>
      </c>
      <c r="BJ10" s="6">
        <v>1991330.3</v>
      </c>
      <c r="BK10" s="8">
        <f t="shared" si="29"/>
        <v>876560.7699999999</v>
      </c>
      <c r="BL10" s="6">
        <v>438280.39</v>
      </c>
      <c r="BM10" s="111">
        <f t="shared" si="30"/>
        <v>1553049.9100000001</v>
      </c>
      <c r="BN10" s="6">
        <f t="shared" si="31"/>
        <v>438280.37999999989</v>
      </c>
      <c r="BO10" s="358"/>
      <c r="BP10" s="6">
        <v>857662.71</v>
      </c>
      <c r="BQ10" s="8">
        <v>438280.38</v>
      </c>
      <c r="BR10" s="6">
        <v>438280.38</v>
      </c>
      <c r="BS10" s="111">
        <f t="shared" si="32"/>
        <v>419382.32999999996</v>
      </c>
      <c r="BT10" s="6">
        <f t="shared" si="33"/>
        <v>0</v>
      </c>
      <c r="BU10" s="352">
        <f t="shared" si="34"/>
        <v>4670328.7300000004</v>
      </c>
    </row>
    <row r="11" spans="1:73" x14ac:dyDescent="0.35">
      <c r="A11" s="3" t="s">
        <v>9</v>
      </c>
      <c r="B11" s="6">
        <v>1515169.28</v>
      </c>
      <c r="C11" s="6">
        <v>4410777.9400000004</v>
      </c>
      <c r="D11" s="6">
        <v>367564.83</v>
      </c>
      <c r="E11" s="111">
        <f t="shared" si="0"/>
        <v>1147604.45</v>
      </c>
      <c r="F11" s="8">
        <f t="shared" si="1"/>
        <v>4043213.1100000003</v>
      </c>
      <c r="H11" s="6">
        <v>285838.95</v>
      </c>
      <c r="I11" s="8">
        <f t="shared" si="2"/>
        <v>4043213.1100000003</v>
      </c>
      <c r="J11" s="6">
        <v>285838.95</v>
      </c>
      <c r="K11" s="111">
        <f t="shared" si="3"/>
        <v>0</v>
      </c>
      <c r="L11" s="6">
        <f t="shared" si="4"/>
        <v>3757374.16</v>
      </c>
      <c r="N11" s="6">
        <v>659596.39</v>
      </c>
      <c r="O11" s="8">
        <f t="shared" si="5"/>
        <v>3757374.16</v>
      </c>
      <c r="P11" s="6">
        <v>375737.42</v>
      </c>
      <c r="Q11" s="111">
        <f t="shared" si="6"/>
        <v>283858.97000000003</v>
      </c>
      <c r="R11" s="6">
        <f t="shared" si="7"/>
        <v>3381636.74</v>
      </c>
      <c r="T11" s="6">
        <v>1081920.8500000001</v>
      </c>
      <c r="U11" s="8">
        <f t="shared" si="8"/>
        <v>3381636.74</v>
      </c>
      <c r="V11" s="6">
        <v>375737.42</v>
      </c>
      <c r="W11" s="111">
        <f t="shared" si="9"/>
        <v>706183.43000000017</v>
      </c>
      <c r="X11" s="6">
        <f t="shared" si="10"/>
        <v>3005899.3200000003</v>
      </c>
      <c r="Z11" s="6">
        <v>743492.66</v>
      </c>
      <c r="AA11" s="8">
        <f t="shared" si="11"/>
        <v>3005899.3200000003</v>
      </c>
      <c r="AB11" s="6">
        <v>375737.42</v>
      </c>
      <c r="AC11" s="111">
        <f t="shared" si="12"/>
        <v>367755.24000000005</v>
      </c>
      <c r="AD11" s="6">
        <f t="shared" si="13"/>
        <v>2630161.9000000004</v>
      </c>
      <c r="AF11" s="6">
        <v>1164348.1499999999</v>
      </c>
      <c r="AG11" s="8">
        <f t="shared" si="14"/>
        <v>2630161.9000000004</v>
      </c>
      <c r="AH11" s="6">
        <v>375737.41</v>
      </c>
      <c r="AI11" s="111">
        <f t="shared" si="15"/>
        <v>788610.74</v>
      </c>
      <c r="AJ11" s="6">
        <f t="shared" si="16"/>
        <v>2254424.4900000002</v>
      </c>
      <c r="AL11" s="6">
        <v>741774.68</v>
      </c>
      <c r="AM11" s="8">
        <f t="shared" si="17"/>
        <v>2254424.4900000002</v>
      </c>
      <c r="AN11" s="6">
        <v>375737.42</v>
      </c>
      <c r="AO11" s="111">
        <f t="shared" si="18"/>
        <v>366037.26000000007</v>
      </c>
      <c r="AP11" s="6">
        <f t="shared" si="19"/>
        <v>1878687.0700000003</v>
      </c>
      <c r="AR11" s="6">
        <v>935186.93</v>
      </c>
      <c r="AS11" s="8">
        <f t="shared" si="20"/>
        <v>1878687.0700000003</v>
      </c>
      <c r="AT11" s="6">
        <v>375737.41</v>
      </c>
      <c r="AU11" s="111">
        <f t="shared" si="21"/>
        <v>559449.52</v>
      </c>
      <c r="AV11" s="6">
        <f t="shared" si="22"/>
        <v>1502949.6600000004</v>
      </c>
      <c r="AX11" s="6">
        <v>1125268.31</v>
      </c>
      <c r="AY11" s="8">
        <f t="shared" si="23"/>
        <v>1502949.6600000004</v>
      </c>
      <c r="AZ11" s="6">
        <v>375737.42</v>
      </c>
      <c r="BA11" s="111">
        <f t="shared" si="24"/>
        <v>749530.89000000013</v>
      </c>
      <c r="BB11" s="6">
        <f t="shared" si="25"/>
        <v>1127212.2400000005</v>
      </c>
      <c r="BD11" s="6">
        <v>883702.36</v>
      </c>
      <c r="BE11" s="269">
        <f t="shared" si="26"/>
        <v>1127212.2400000005</v>
      </c>
      <c r="BF11" s="6">
        <v>375737.41</v>
      </c>
      <c r="BG11" s="111">
        <f t="shared" si="27"/>
        <v>507964.95</v>
      </c>
      <c r="BH11" s="6">
        <f>+BE11-BF11</f>
        <v>751474.83000000054</v>
      </c>
      <c r="BJ11" s="6">
        <v>961514.95</v>
      </c>
      <c r="BK11" s="269">
        <f t="shared" si="29"/>
        <v>751474.83000000054</v>
      </c>
      <c r="BL11" s="6">
        <v>375737.42</v>
      </c>
      <c r="BM11" s="111">
        <f t="shared" si="30"/>
        <v>585777.53</v>
      </c>
      <c r="BN11" s="6">
        <f>+BK11-BL11</f>
        <v>375737.41000000056</v>
      </c>
      <c r="BO11" s="358"/>
      <c r="BP11" s="6">
        <v>1337015.04</v>
      </c>
      <c r="BQ11" s="269">
        <v>375737.41</v>
      </c>
      <c r="BR11" s="6">
        <v>375737.41</v>
      </c>
      <c r="BS11" s="111">
        <f t="shared" si="32"/>
        <v>961277.63000000012</v>
      </c>
      <c r="BT11" s="6">
        <f>+BQ11-BR11</f>
        <v>0</v>
      </c>
      <c r="BU11" s="352">
        <f t="shared" si="34"/>
        <v>7024050.6100000003</v>
      </c>
    </row>
    <row r="12" spans="1:73" x14ac:dyDescent="0.35">
      <c r="A12" s="3" t="s">
        <v>10</v>
      </c>
      <c r="B12" s="6">
        <v>594183.11</v>
      </c>
      <c r="C12" s="6">
        <v>4798132.62</v>
      </c>
      <c r="D12" s="6">
        <v>399844.39</v>
      </c>
      <c r="E12" s="111">
        <f t="shared" si="0"/>
        <v>194338.71999999997</v>
      </c>
      <c r="F12" s="8">
        <f t="shared" si="1"/>
        <v>4398288.2300000004</v>
      </c>
      <c r="H12" s="6">
        <v>1372965.79</v>
      </c>
      <c r="I12" s="8">
        <f t="shared" si="2"/>
        <v>4398288.2300000004</v>
      </c>
      <c r="J12" s="6">
        <v>399844.38</v>
      </c>
      <c r="K12" s="111">
        <f>+H12-J12</f>
        <v>973121.41</v>
      </c>
      <c r="L12" s="6">
        <f t="shared" si="4"/>
        <v>3998443.8500000006</v>
      </c>
      <c r="N12" s="6">
        <v>1018933.69</v>
      </c>
      <c r="O12" s="8">
        <f t="shared" si="5"/>
        <v>3998443.8500000006</v>
      </c>
      <c r="P12" s="6">
        <v>399844.39</v>
      </c>
      <c r="Q12" s="111">
        <f>+N12-P12</f>
        <v>619089.29999999993</v>
      </c>
      <c r="R12" s="6">
        <f t="shared" si="7"/>
        <v>3598599.4600000004</v>
      </c>
      <c r="T12" s="6">
        <v>966794.7</v>
      </c>
      <c r="U12" s="8">
        <f t="shared" si="8"/>
        <v>3598599.4600000004</v>
      </c>
      <c r="V12" s="6">
        <v>399844.38</v>
      </c>
      <c r="W12" s="111">
        <f>+T12-V12</f>
        <v>566950.31999999995</v>
      </c>
      <c r="X12" s="6">
        <f t="shared" si="10"/>
        <v>3198755.0800000005</v>
      </c>
      <c r="Z12" s="6">
        <v>987812.23</v>
      </c>
      <c r="AA12" s="8">
        <f t="shared" si="11"/>
        <v>3198755.0800000005</v>
      </c>
      <c r="AB12" s="6">
        <v>399844.39</v>
      </c>
      <c r="AC12" s="111">
        <f>+Z12-AB12</f>
        <v>587967.84</v>
      </c>
      <c r="AD12" s="6">
        <f t="shared" si="13"/>
        <v>2798910.6900000004</v>
      </c>
      <c r="AF12" s="6">
        <v>840538.72</v>
      </c>
      <c r="AG12" s="8">
        <f t="shared" si="14"/>
        <v>2798910.6900000004</v>
      </c>
      <c r="AH12" s="6">
        <v>399844.38</v>
      </c>
      <c r="AI12" s="111">
        <f>+AF12-AH12</f>
        <v>440694.33999999997</v>
      </c>
      <c r="AJ12" s="6">
        <f t="shared" si="16"/>
        <v>2399066.3100000005</v>
      </c>
      <c r="AL12" s="6">
        <v>1034679.62</v>
      </c>
      <c r="AM12" s="8">
        <f t="shared" si="17"/>
        <v>2399066.3100000005</v>
      </c>
      <c r="AN12" s="6">
        <v>399844.39</v>
      </c>
      <c r="AO12" s="111">
        <f>+AL12-AN12</f>
        <v>634835.23</v>
      </c>
      <c r="AP12" s="6">
        <f t="shared" si="19"/>
        <v>1999221.9200000004</v>
      </c>
      <c r="AR12" s="6">
        <v>1269308.47</v>
      </c>
      <c r="AS12" s="8">
        <f t="shared" si="20"/>
        <v>1999221.9200000004</v>
      </c>
      <c r="AT12" s="6">
        <v>399844.38</v>
      </c>
      <c r="AU12" s="111">
        <f>+AR12-AT12</f>
        <v>869464.09</v>
      </c>
      <c r="AV12" s="6">
        <f t="shared" si="22"/>
        <v>1599377.5400000005</v>
      </c>
      <c r="AX12" s="6">
        <v>1355344.28</v>
      </c>
      <c r="AY12" s="8">
        <f t="shared" si="23"/>
        <v>1599377.5400000005</v>
      </c>
      <c r="AZ12" s="6">
        <v>399844.39</v>
      </c>
      <c r="BA12" s="111">
        <f>+AX12-AZ12</f>
        <v>955499.89</v>
      </c>
      <c r="BB12" s="6">
        <f t="shared" si="25"/>
        <v>1199533.1500000004</v>
      </c>
      <c r="BD12" s="6">
        <v>906567.53</v>
      </c>
      <c r="BE12" s="8">
        <f t="shared" si="26"/>
        <v>1199533.1500000004</v>
      </c>
      <c r="BF12" s="6">
        <v>399844.38</v>
      </c>
      <c r="BG12" s="111">
        <f>+BD12-BF12</f>
        <v>506723.15</v>
      </c>
      <c r="BH12" s="6">
        <f t="shared" si="28"/>
        <v>799688.77000000037</v>
      </c>
      <c r="BJ12" s="6">
        <v>808467.6</v>
      </c>
      <c r="BK12" s="8">
        <f t="shared" si="29"/>
        <v>799688.77000000037</v>
      </c>
      <c r="BL12" s="6">
        <v>399844.39</v>
      </c>
      <c r="BM12" s="111">
        <f>+BJ12-BL12</f>
        <v>408623.20999999996</v>
      </c>
      <c r="BN12" s="6">
        <f t="shared" ref="BN12:BN18" si="35">+BK12-BL12</f>
        <v>399844.38000000035</v>
      </c>
      <c r="BO12" s="358"/>
      <c r="BP12" s="6">
        <v>893381</v>
      </c>
      <c r="BQ12" s="8">
        <v>399844.38</v>
      </c>
      <c r="BR12" s="6">
        <v>399844.38</v>
      </c>
      <c r="BS12" s="111">
        <f>+BP12-BR12</f>
        <v>493536.62</v>
      </c>
      <c r="BT12" s="6">
        <f t="shared" ref="BT12:BT18" si="36">+BQ12-BR12</f>
        <v>0</v>
      </c>
      <c r="BU12" s="352">
        <f t="shared" si="34"/>
        <v>7250844.1199999992</v>
      </c>
    </row>
    <row r="13" spans="1:73" x14ac:dyDescent="0.35">
      <c r="A13" s="3" t="s">
        <v>11</v>
      </c>
      <c r="B13" s="6">
        <v>740500.37</v>
      </c>
      <c r="C13" s="6">
        <v>3741623.86</v>
      </c>
      <c r="D13" s="6">
        <v>311801.99</v>
      </c>
      <c r="E13" s="111">
        <f t="shared" si="0"/>
        <v>428698.38</v>
      </c>
      <c r="F13" s="8">
        <f t="shared" si="1"/>
        <v>3429821.87</v>
      </c>
      <c r="H13" s="6">
        <v>798734.26</v>
      </c>
      <c r="I13" s="8">
        <f t="shared" si="2"/>
        <v>3429821.87</v>
      </c>
      <c r="J13" s="6">
        <v>311801.99</v>
      </c>
      <c r="K13" s="111">
        <f t="shared" si="3"/>
        <v>486932.27</v>
      </c>
      <c r="L13" s="6">
        <f t="shared" si="4"/>
        <v>3118019.88</v>
      </c>
      <c r="N13" s="6">
        <v>361668.56</v>
      </c>
      <c r="O13" s="8">
        <f t="shared" si="5"/>
        <v>3118019.88</v>
      </c>
      <c r="P13" s="6">
        <v>311801.99</v>
      </c>
      <c r="Q13" s="111">
        <f t="shared" ref="Q13:Q18" si="37">+N13-P13</f>
        <v>49866.570000000007</v>
      </c>
      <c r="R13" s="6">
        <f t="shared" si="7"/>
        <v>2806217.8899999997</v>
      </c>
      <c r="T13" s="6">
        <v>554730.19999999995</v>
      </c>
      <c r="U13" s="8">
        <f t="shared" si="8"/>
        <v>2806217.8899999997</v>
      </c>
      <c r="V13" s="6">
        <v>311801.99</v>
      </c>
      <c r="W13" s="111">
        <f t="shared" ref="W13:W18" si="38">+T13-V13</f>
        <v>242928.20999999996</v>
      </c>
      <c r="X13" s="6">
        <f t="shared" si="10"/>
        <v>2494415.8999999994</v>
      </c>
      <c r="Z13" s="6">
        <v>815674.29</v>
      </c>
      <c r="AA13" s="8">
        <f t="shared" si="11"/>
        <v>2494415.8999999994</v>
      </c>
      <c r="AB13" s="6">
        <v>311801.99</v>
      </c>
      <c r="AC13" s="111">
        <f t="shared" ref="AC13:AC18" si="39">+Z13-AB13</f>
        <v>503872.30000000005</v>
      </c>
      <c r="AD13" s="6">
        <f t="shared" si="13"/>
        <v>2182613.9099999992</v>
      </c>
      <c r="AF13" s="6">
        <v>639227.48</v>
      </c>
      <c r="AG13" s="8">
        <f t="shared" si="14"/>
        <v>2182613.9099999992</v>
      </c>
      <c r="AH13" s="6">
        <v>311801.99</v>
      </c>
      <c r="AI13" s="111">
        <f t="shared" ref="AI13:AI18" si="40">+AF13-AH13</f>
        <v>327425.49</v>
      </c>
      <c r="AJ13" s="6">
        <f t="shared" si="16"/>
        <v>1870811.9199999992</v>
      </c>
      <c r="AL13" s="6">
        <v>646668.81000000006</v>
      </c>
      <c r="AM13" s="8">
        <f t="shared" si="17"/>
        <v>1870811.9199999992</v>
      </c>
      <c r="AN13" s="6">
        <v>311801.99</v>
      </c>
      <c r="AO13" s="111">
        <f t="shared" ref="AO13:AO18" si="41">+AL13-AN13</f>
        <v>334866.82000000007</v>
      </c>
      <c r="AP13" s="6">
        <f t="shared" si="19"/>
        <v>1559009.9299999992</v>
      </c>
      <c r="AR13" s="6">
        <v>665295.88</v>
      </c>
      <c r="AS13" s="8">
        <f t="shared" si="20"/>
        <v>1559009.9299999992</v>
      </c>
      <c r="AT13" s="6">
        <v>311801.99</v>
      </c>
      <c r="AU13" s="111">
        <f t="shared" ref="AU13:AU18" si="42">+AR13-AT13</f>
        <v>353493.89</v>
      </c>
      <c r="AV13" s="6">
        <f t="shared" si="22"/>
        <v>1247207.9399999992</v>
      </c>
      <c r="AX13" s="6">
        <v>662552.01</v>
      </c>
      <c r="AY13" s="8">
        <f t="shared" si="23"/>
        <v>1247207.9399999992</v>
      </c>
      <c r="AZ13" s="6">
        <v>311801.99</v>
      </c>
      <c r="BA13" s="111">
        <f t="shared" ref="BA13:BA18" si="43">+AX13-AZ13</f>
        <v>350750.02</v>
      </c>
      <c r="BB13" s="6">
        <f t="shared" si="25"/>
        <v>935405.94999999925</v>
      </c>
      <c r="BD13" s="6">
        <v>840805.61</v>
      </c>
      <c r="BE13" s="8">
        <f t="shared" si="26"/>
        <v>935405.94999999925</v>
      </c>
      <c r="BF13" s="6">
        <v>311801.98</v>
      </c>
      <c r="BG13" s="111">
        <f t="shared" ref="BG13:BG18" si="44">+BD13-BF13</f>
        <v>529003.63</v>
      </c>
      <c r="BH13" s="6">
        <f t="shared" si="28"/>
        <v>623603.96999999927</v>
      </c>
      <c r="BJ13" s="6">
        <v>797589.22</v>
      </c>
      <c r="BK13" s="8">
        <f t="shared" si="29"/>
        <v>623603.96999999927</v>
      </c>
      <c r="BL13" s="6">
        <v>311801.99</v>
      </c>
      <c r="BM13" s="111">
        <f t="shared" ref="BM13:BM18" si="45">+BJ13-BL13</f>
        <v>485787.23</v>
      </c>
      <c r="BN13" s="6">
        <f t="shared" si="35"/>
        <v>311801.97999999928</v>
      </c>
      <c r="BO13" s="358"/>
      <c r="BP13" s="6">
        <v>777783.51</v>
      </c>
      <c r="BQ13" s="8">
        <v>311801.98</v>
      </c>
      <c r="BR13" s="6">
        <v>311801.98</v>
      </c>
      <c r="BS13" s="111">
        <f t="shared" ref="BS13:BS18" si="46">+BP13-BR13</f>
        <v>465981.53</v>
      </c>
      <c r="BT13" s="6">
        <f t="shared" si="36"/>
        <v>0</v>
      </c>
      <c r="BU13" s="352">
        <f t="shared" si="34"/>
        <v>4559606.34</v>
      </c>
    </row>
    <row r="14" spans="1:73" x14ac:dyDescent="0.35">
      <c r="A14" s="3" t="s">
        <v>12</v>
      </c>
      <c r="B14" s="6">
        <v>1677658.45</v>
      </c>
      <c r="C14" s="6">
        <v>3983526.81</v>
      </c>
      <c r="D14" s="6">
        <v>331960.57</v>
      </c>
      <c r="E14" s="111">
        <f t="shared" si="0"/>
        <v>1345697.88</v>
      </c>
      <c r="F14" s="8">
        <f t="shared" si="1"/>
        <v>3651566.24</v>
      </c>
      <c r="H14" s="6">
        <v>1302478.81</v>
      </c>
      <c r="I14" s="8">
        <f t="shared" si="2"/>
        <v>3651566.24</v>
      </c>
      <c r="J14" s="6">
        <v>331960.57</v>
      </c>
      <c r="K14" s="111">
        <f t="shared" si="3"/>
        <v>970518.24</v>
      </c>
      <c r="L14" s="6">
        <f t="shared" si="4"/>
        <v>3319605.6700000004</v>
      </c>
      <c r="N14" s="6">
        <v>1431247.59</v>
      </c>
      <c r="O14" s="8">
        <f t="shared" si="5"/>
        <v>3319605.6700000004</v>
      </c>
      <c r="P14" s="6">
        <v>331960.57</v>
      </c>
      <c r="Q14" s="111">
        <f t="shared" si="37"/>
        <v>1099287.02</v>
      </c>
      <c r="R14" s="6">
        <f t="shared" si="7"/>
        <v>2987645.1000000006</v>
      </c>
      <c r="T14" s="6">
        <v>1298095.19</v>
      </c>
      <c r="U14" s="8">
        <f t="shared" si="8"/>
        <v>2987645.1000000006</v>
      </c>
      <c r="V14" s="6">
        <v>331960.57</v>
      </c>
      <c r="W14" s="111">
        <f t="shared" si="38"/>
        <v>966134.61999999988</v>
      </c>
      <c r="X14" s="6">
        <f t="shared" si="10"/>
        <v>2655684.5300000007</v>
      </c>
      <c r="Z14" s="6"/>
      <c r="AA14" s="8">
        <f t="shared" si="11"/>
        <v>2655684.5300000007</v>
      </c>
      <c r="AB14" s="6"/>
      <c r="AC14" s="111">
        <f t="shared" si="39"/>
        <v>0</v>
      </c>
      <c r="AD14" s="6">
        <f t="shared" si="13"/>
        <v>2655684.5300000007</v>
      </c>
      <c r="AF14" s="6">
        <v>1409442.45</v>
      </c>
      <c r="AG14" s="8">
        <f t="shared" si="14"/>
        <v>2655684.5300000007</v>
      </c>
      <c r="AH14" s="6">
        <v>379383.5</v>
      </c>
      <c r="AI14" s="111">
        <f t="shared" si="40"/>
        <v>1030058.95</v>
      </c>
      <c r="AJ14" s="6">
        <f t="shared" si="16"/>
        <v>2276301.0300000007</v>
      </c>
      <c r="AL14" s="6">
        <v>2941977.05</v>
      </c>
      <c r="AM14" s="8">
        <f t="shared" si="17"/>
        <v>2276301.0300000007</v>
      </c>
      <c r="AN14" s="6">
        <v>379383.51</v>
      </c>
      <c r="AO14" s="111">
        <f t="shared" si="41"/>
        <v>2562593.54</v>
      </c>
      <c r="AP14" s="6">
        <f t="shared" si="19"/>
        <v>1896917.5200000007</v>
      </c>
      <c r="AR14" s="6">
        <v>1036534.95</v>
      </c>
      <c r="AS14" s="8">
        <f t="shared" si="20"/>
        <v>1896917.5200000007</v>
      </c>
      <c r="AT14" s="6">
        <v>379383.5</v>
      </c>
      <c r="AU14" s="111">
        <f t="shared" si="42"/>
        <v>657151.44999999995</v>
      </c>
      <c r="AV14" s="6">
        <f t="shared" si="22"/>
        <v>1517534.0200000007</v>
      </c>
      <c r="AX14" s="6">
        <v>830711.41</v>
      </c>
      <c r="AY14" s="8">
        <f t="shared" si="23"/>
        <v>1517534.0200000007</v>
      </c>
      <c r="AZ14" s="6">
        <v>379383.51</v>
      </c>
      <c r="BA14" s="111">
        <f t="shared" si="43"/>
        <v>451327.9</v>
      </c>
      <c r="BB14" s="6">
        <f t="shared" si="25"/>
        <v>1138150.5100000007</v>
      </c>
      <c r="BD14" s="6">
        <v>2227368.81</v>
      </c>
      <c r="BE14" s="8">
        <f t="shared" si="26"/>
        <v>1138150.5100000007</v>
      </c>
      <c r="BF14" s="6">
        <v>379383.5</v>
      </c>
      <c r="BG14" s="111">
        <f t="shared" si="44"/>
        <v>1847985.31</v>
      </c>
      <c r="BH14" s="6">
        <f t="shared" si="28"/>
        <v>758767.01000000071</v>
      </c>
      <c r="BJ14" s="6">
        <v>1307692.56</v>
      </c>
      <c r="BK14" s="8">
        <f t="shared" si="29"/>
        <v>758767.01000000071</v>
      </c>
      <c r="BL14" s="6">
        <v>379383.51</v>
      </c>
      <c r="BM14" s="111">
        <f t="shared" si="45"/>
        <v>928309.05</v>
      </c>
      <c r="BN14" s="6">
        <f t="shared" si="35"/>
        <v>379383.5000000007</v>
      </c>
      <c r="BO14" s="358"/>
      <c r="BP14" s="6">
        <v>1205773.3899999999</v>
      </c>
      <c r="BQ14" s="8">
        <v>379383.5</v>
      </c>
      <c r="BR14" s="6">
        <v>379383.5</v>
      </c>
      <c r="BS14" s="111">
        <f t="shared" si="46"/>
        <v>826389.8899999999</v>
      </c>
      <c r="BT14" s="6">
        <f t="shared" si="36"/>
        <v>0</v>
      </c>
      <c r="BU14" s="352">
        <f t="shared" si="34"/>
        <v>12685453.850000001</v>
      </c>
    </row>
    <row r="15" spans="1:73" x14ac:dyDescent="0.35">
      <c r="A15" s="3" t="s">
        <v>13</v>
      </c>
      <c r="B15" s="6">
        <v>444003.2</v>
      </c>
      <c r="C15" s="6">
        <v>2739602.69</v>
      </c>
      <c r="D15" s="6">
        <v>228300.22</v>
      </c>
      <c r="E15" s="111">
        <f t="shared" si="0"/>
        <v>215702.98</v>
      </c>
      <c r="F15" s="8">
        <f t="shared" si="1"/>
        <v>2511302.4699999997</v>
      </c>
      <c r="H15" s="6">
        <v>239268.05</v>
      </c>
      <c r="I15" s="8">
        <f>+F15</f>
        <v>2511302.4699999997</v>
      </c>
      <c r="J15" s="6">
        <v>228300.22</v>
      </c>
      <c r="K15" s="111">
        <f t="shared" si="3"/>
        <v>10967.829999999987</v>
      </c>
      <c r="L15" s="6">
        <f t="shared" si="4"/>
        <v>2283002.2499999995</v>
      </c>
      <c r="N15" s="6">
        <v>252555.17</v>
      </c>
      <c r="O15" s="8">
        <f t="shared" si="5"/>
        <v>2283002.2499999995</v>
      </c>
      <c r="P15" s="6">
        <v>228300.23</v>
      </c>
      <c r="Q15" s="111">
        <f t="shared" si="37"/>
        <v>24254.940000000002</v>
      </c>
      <c r="R15" s="6">
        <f t="shared" si="7"/>
        <v>2054702.0199999996</v>
      </c>
      <c r="T15" s="6">
        <v>192086.69</v>
      </c>
      <c r="U15" s="8">
        <f t="shared" si="8"/>
        <v>2054702.0199999996</v>
      </c>
      <c r="V15" s="6">
        <v>192086.69</v>
      </c>
      <c r="W15" s="111">
        <f t="shared" si="38"/>
        <v>0</v>
      </c>
      <c r="X15" s="6">
        <f t="shared" si="10"/>
        <v>1862615.3299999996</v>
      </c>
      <c r="Z15" s="6">
        <v>231011.22</v>
      </c>
      <c r="AA15" s="8">
        <f t="shared" si="11"/>
        <v>1862615.3299999996</v>
      </c>
      <c r="AB15" s="6">
        <v>231011.22</v>
      </c>
      <c r="AC15" s="111">
        <f t="shared" si="39"/>
        <v>0</v>
      </c>
      <c r="AD15" s="6">
        <f t="shared" si="13"/>
        <v>1631604.1099999996</v>
      </c>
      <c r="AF15" s="6">
        <v>179911.24</v>
      </c>
      <c r="AG15" s="8">
        <f t="shared" si="14"/>
        <v>1631604.1099999996</v>
      </c>
      <c r="AH15" s="6">
        <v>179911.24</v>
      </c>
      <c r="AI15" s="111">
        <f t="shared" si="40"/>
        <v>0</v>
      </c>
      <c r="AJ15" s="6">
        <f t="shared" si="16"/>
        <v>1451692.8699999996</v>
      </c>
      <c r="AL15" s="6">
        <v>337785.31</v>
      </c>
      <c r="AM15" s="8">
        <f t="shared" si="17"/>
        <v>1451692.8699999996</v>
      </c>
      <c r="AN15" s="6">
        <v>241948.81</v>
      </c>
      <c r="AO15" s="111">
        <f t="shared" si="41"/>
        <v>95836.5</v>
      </c>
      <c r="AP15" s="6">
        <f t="shared" si="19"/>
        <v>1209744.0599999996</v>
      </c>
      <c r="AR15" s="6">
        <v>255570.76</v>
      </c>
      <c r="AS15" s="8">
        <f t="shared" si="20"/>
        <v>1209744.0599999996</v>
      </c>
      <c r="AT15" s="6">
        <v>241948.81</v>
      </c>
      <c r="AU15" s="111">
        <f t="shared" si="42"/>
        <v>13621.950000000012</v>
      </c>
      <c r="AV15" s="6">
        <f t="shared" si="22"/>
        <v>967795.24999999953</v>
      </c>
      <c r="AX15" s="6">
        <v>517156.94</v>
      </c>
      <c r="AY15" s="8">
        <f t="shared" si="23"/>
        <v>967795.24999999953</v>
      </c>
      <c r="AZ15" s="6">
        <v>241948.81</v>
      </c>
      <c r="BA15" s="111">
        <f t="shared" si="43"/>
        <v>275208.13</v>
      </c>
      <c r="BB15" s="6">
        <f t="shared" si="25"/>
        <v>725846.43999999948</v>
      </c>
      <c r="BD15" s="6">
        <v>552307.11</v>
      </c>
      <c r="BE15" s="8">
        <f t="shared" si="26"/>
        <v>725846.43999999948</v>
      </c>
      <c r="BF15" s="6">
        <v>241948.81</v>
      </c>
      <c r="BG15" s="111">
        <f t="shared" si="44"/>
        <v>310358.3</v>
      </c>
      <c r="BH15" s="6">
        <f t="shared" si="28"/>
        <v>483897.62999999948</v>
      </c>
      <c r="BJ15" s="6">
        <v>911571.81</v>
      </c>
      <c r="BK15" s="8">
        <f t="shared" si="29"/>
        <v>483897.62999999948</v>
      </c>
      <c r="BL15" s="6">
        <v>241948.82</v>
      </c>
      <c r="BM15" s="111">
        <f t="shared" si="45"/>
        <v>669622.99</v>
      </c>
      <c r="BN15" s="6">
        <f t="shared" si="35"/>
        <v>241948.80999999947</v>
      </c>
      <c r="BO15" s="358"/>
      <c r="BP15" s="6">
        <v>96090.98</v>
      </c>
      <c r="BQ15" s="8">
        <v>241948.81</v>
      </c>
      <c r="BR15" s="6">
        <v>96090.98</v>
      </c>
      <c r="BS15" s="111">
        <f t="shared" si="46"/>
        <v>0</v>
      </c>
      <c r="BT15" s="6">
        <f t="shared" si="36"/>
        <v>145857.83000000002</v>
      </c>
      <c r="BU15" s="352">
        <f t="shared" si="34"/>
        <v>1615573.62</v>
      </c>
    </row>
    <row r="16" spans="1:73" x14ac:dyDescent="0.35">
      <c r="A16" s="4" t="s">
        <v>14</v>
      </c>
      <c r="B16" s="6">
        <v>1047658.43</v>
      </c>
      <c r="C16" s="6">
        <v>4430766.18</v>
      </c>
      <c r="D16" s="6">
        <v>369230.52</v>
      </c>
      <c r="E16" s="111">
        <f t="shared" si="0"/>
        <v>678427.91</v>
      </c>
      <c r="F16" s="8">
        <f t="shared" si="1"/>
        <v>4061535.6599999997</v>
      </c>
      <c r="H16" s="6">
        <v>771924.78</v>
      </c>
      <c r="I16" s="8">
        <f t="shared" si="2"/>
        <v>4061535.6599999997</v>
      </c>
      <c r="J16" s="6">
        <v>369230.51</v>
      </c>
      <c r="K16" s="111">
        <f t="shared" si="3"/>
        <v>402694.27</v>
      </c>
      <c r="L16" s="6">
        <f t="shared" si="4"/>
        <v>3692305.1499999994</v>
      </c>
      <c r="N16" s="6">
        <v>1016413.87</v>
      </c>
      <c r="O16" s="8">
        <f t="shared" si="5"/>
        <v>3692305.1499999994</v>
      </c>
      <c r="P16" s="6">
        <v>369230.52</v>
      </c>
      <c r="Q16" s="111">
        <f t="shared" si="37"/>
        <v>647183.35</v>
      </c>
      <c r="R16" s="6">
        <f t="shared" si="7"/>
        <v>3323074.6299999994</v>
      </c>
      <c r="T16" s="6">
        <v>950245.25</v>
      </c>
      <c r="U16" s="8">
        <f t="shared" si="8"/>
        <v>3323074.6299999994</v>
      </c>
      <c r="V16" s="6">
        <v>369230.51</v>
      </c>
      <c r="W16" s="111">
        <f t="shared" si="38"/>
        <v>581014.74</v>
      </c>
      <c r="X16" s="6">
        <f t="shared" si="10"/>
        <v>2953844.1199999992</v>
      </c>
      <c r="Z16" s="6">
        <v>812196.33</v>
      </c>
      <c r="AA16" s="8">
        <f t="shared" si="11"/>
        <v>2953844.1199999992</v>
      </c>
      <c r="AB16" s="6">
        <v>369230.52</v>
      </c>
      <c r="AC16" s="111">
        <f t="shared" si="39"/>
        <v>442965.80999999994</v>
      </c>
      <c r="AD16" s="6">
        <f t="shared" si="13"/>
        <v>2584613.5999999992</v>
      </c>
      <c r="AF16" s="6">
        <v>911987.09</v>
      </c>
      <c r="AG16" s="8">
        <f t="shared" si="14"/>
        <v>2584613.5999999992</v>
      </c>
      <c r="AH16" s="6">
        <v>369230.51</v>
      </c>
      <c r="AI16" s="111">
        <f t="shared" si="40"/>
        <v>542756.57999999996</v>
      </c>
      <c r="AJ16" s="6">
        <f t="shared" si="16"/>
        <v>2215383.0899999989</v>
      </c>
      <c r="AL16" s="6">
        <v>965869.43</v>
      </c>
      <c r="AM16" s="8">
        <f t="shared" si="17"/>
        <v>2215383.0899999989</v>
      </c>
      <c r="AN16" s="6">
        <v>369230.52</v>
      </c>
      <c r="AO16" s="111">
        <f t="shared" si="41"/>
        <v>596638.91</v>
      </c>
      <c r="AP16" s="6">
        <f t="shared" si="19"/>
        <v>1846152.5699999989</v>
      </c>
      <c r="AR16" s="6">
        <v>1219878.45</v>
      </c>
      <c r="AS16" s="8">
        <f t="shared" si="20"/>
        <v>1846152.5699999989</v>
      </c>
      <c r="AT16" s="6">
        <v>369230.51</v>
      </c>
      <c r="AU16" s="111">
        <f t="shared" si="42"/>
        <v>850647.94</v>
      </c>
      <c r="AV16" s="6">
        <f t="shared" si="22"/>
        <v>1476922.0599999989</v>
      </c>
      <c r="AX16" s="6">
        <v>589795.04</v>
      </c>
      <c r="AY16" s="8">
        <f t="shared" si="23"/>
        <v>1476922.0599999989</v>
      </c>
      <c r="AZ16" s="6">
        <v>369230.52</v>
      </c>
      <c r="BA16" s="111">
        <f t="shared" si="43"/>
        <v>220564.52000000002</v>
      </c>
      <c r="BB16" s="6">
        <f t="shared" si="25"/>
        <v>1107691.5399999989</v>
      </c>
      <c r="BD16" s="6">
        <v>1108176.5</v>
      </c>
      <c r="BE16" s="8">
        <f t="shared" si="26"/>
        <v>1107691.5399999989</v>
      </c>
      <c r="BF16" s="6">
        <v>369230.51</v>
      </c>
      <c r="BG16" s="111">
        <f t="shared" si="44"/>
        <v>738945.99</v>
      </c>
      <c r="BH16" s="6">
        <f t="shared" si="28"/>
        <v>738461.02999999886</v>
      </c>
      <c r="BJ16" s="6">
        <v>1186342.3500000001</v>
      </c>
      <c r="BK16" s="8">
        <f t="shared" si="29"/>
        <v>738461.02999999886</v>
      </c>
      <c r="BL16" s="6">
        <v>369230.52</v>
      </c>
      <c r="BM16" s="111">
        <f t="shared" si="45"/>
        <v>817111.83000000007</v>
      </c>
      <c r="BN16" s="6">
        <f t="shared" si="35"/>
        <v>369230.50999999885</v>
      </c>
      <c r="BO16" s="358"/>
      <c r="BP16" s="6">
        <v>1234445.06</v>
      </c>
      <c r="BQ16" s="8">
        <v>369230.51</v>
      </c>
      <c r="BR16" s="6">
        <v>369230.51</v>
      </c>
      <c r="BS16" s="111">
        <f t="shared" si="46"/>
        <v>865214.55</v>
      </c>
      <c r="BT16" s="6">
        <f t="shared" si="36"/>
        <v>0</v>
      </c>
      <c r="BU16" s="352">
        <f t="shared" si="34"/>
        <v>7384166.4000000013</v>
      </c>
    </row>
    <row r="17" spans="1:73" x14ac:dyDescent="0.35">
      <c r="A17" s="4" t="s">
        <v>15</v>
      </c>
      <c r="B17" s="6">
        <v>493764.19</v>
      </c>
      <c r="C17" s="6">
        <v>3729295.3</v>
      </c>
      <c r="D17" s="6">
        <v>310774.61</v>
      </c>
      <c r="E17" s="111">
        <f t="shared" si="0"/>
        <v>182989.58000000002</v>
      </c>
      <c r="F17" s="8">
        <f t="shared" si="1"/>
        <v>3418520.69</v>
      </c>
      <c r="H17" s="6">
        <v>657991.49</v>
      </c>
      <c r="I17" s="8">
        <f t="shared" si="2"/>
        <v>3418520.69</v>
      </c>
      <c r="J17" s="6">
        <v>310774.61</v>
      </c>
      <c r="K17" s="111">
        <f t="shared" si="3"/>
        <v>347216.88</v>
      </c>
      <c r="L17" s="6">
        <f t="shared" si="4"/>
        <v>3107746.08</v>
      </c>
      <c r="N17" s="6">
        <v>342190.65</v>
      </c>
      <c r="O17" s="8">
        <f t="shared" si="5"/>
        <v>3107746.08</v>
      </c>
      <c r="P17" s="6">
        <v>310774.61</v>
      </c>
      <c r="Q17" s="111">
        <f t="shared" si="37"/>
        <v>31416.040000000037</v>
      </c>
      <c r="R17" s="6">
        <f t="shared" si="7"/>
        <v>2796971.47</v>
      </c>
      <c r="T17" s="6">
        <v>639337.39</v>
      </c>
      <c r="U17" s="8">
        <f t="shared" si="8"/>
        <v>2796971.47</v>
      </c>
      <c r="V17" s="6">
        <v>310774.61</v>
      </c>
      <c r="W17" s="111">
        <f t="shared" si="38"/>
        <v>328562.78000000003</v>
      </c>
      <c r="X17" s="6">
        <f t="shared" si="10"/>
        <v>2486196.8600000003</v>
      </c>
      <c r="Z17" s="6">
        <v>699178.05</v>
      </c>
      <c r="AA17" s="8">
        <f t="shared" si="11"/>
        <v>2486196.8600000003</v>
      </c>
      <c r="AB17" s="6">
        <v>310774.61</v>
      </c>
      <c r="AC17" s="111">
        <f t="shared" si="39"/>
        <v>388403.44000000006</v>
      </c>
      <c r="AD17" s="6">
        <f t="shared" si="13"/>
        <v>2175422.2500000005</v>
      </c>
      <c r="AF17" s="6">
        <v>546606.01</v>
      </c>
      <c r="AG17" s="8">
        <f t="shared" si="14"/>
        <v>2175422.2500000005</v>
      </c>
      <c r="AH17" s="6">
        <v>310774.61</v>
      </c>
      <c r="AI17" s="111">
        <f t="shared" si="40"/>
        <v>235831.40000000002</v>
      </c>
      <c r="AJ17" s="6">
        <f t="shared" si="16"/>
        <v>1864647.6400000006</v>
      </c>
      <c r="AL17" s="6">
        <v>410516.81</v>
      </c>
      <c r="AM17" s="8">
        <f t="shared" si="17"/>
        <v>1864647.6400000006</v>
      </c>
      <c r="AN17" s="6">
        <v>310774.61</v>
      </c>
      <c r="AO17" s="111">
        <f t="shared" si="41"/>
        <v>99742.200000000012</v>
      </c>
      <c r="AP17" s="6">
        <f t="shared" si="19"/>
        <v>1553873.0300000007</v>
      </c>
      <c r="AR17" s="6">
        <v>599296.21</v>
      </c>
      <c r="AS17" s="8">
        <f t="shared" si="20"/>
        <v>1553873.0300000007</v>
      </c>
      <c r="AT17" s="6">
        <v>310774.61</v>
      </c>
      <c r="AU17" s="111">
        <f t="shared" si="42"/>
        <v>288521.59999999998</v>
      </c>
      <c r="AV17" s="6">
        <f t="shared" si="22"/>
        <v>1243098.4200000009</v>
      </c>
      <c r="AX17" s="6">
        <v>537271.68999999994</v>
      </c>
      <c r="AY17" s="8">
        <f t="shared" si="23"/>
        <v>1243098.4200000009</v>
      </c>
      <c r="AZ17" s="6">
        <v>310774.61</v>
      </c>
      <c r="BA17" s="111">
        <f t="shared" si="43"/>
        <v>226497.07999999996</v>
      </c>
      <c r="BB17" s="6">
        <f t="shared" si="25"/>
        <v>932323.81000000087</v>
      </c>
      <c r="BD17" s="6">
        <v>748929.98</v>
      </c>
      <c r="BE17" s="8">
        <f t="shared" si="26"/>
        <v>932323.81000000087</v>
      </c>
      <c r="BF17" s="6">
        <v>310774.59999999998</v>
      </c>
      <c r="BG17" s="111">
        <f t="shared" si="44"/>
        <v>438155.38</v>
      </c>
      <c r="BH17" s="6">
        <f t="shared" si="28"/>
        <v>621549.21000000089</v>
      </c>
      <c r="BJ17" s="6">
        <v>553228.11</v>
      </c>
      <c r="BK17" s="8">
        <f t="shared" si="29"/>
        <v>621549.21000000089</v>
      </c>
      <c r="BL17" s="6">
        <v>310774.61</v>
      </c>
      <c r="BM17" s="111">
        <f t="shared" si="45"/>
        <v>242453.5</v>
      </c>
      <c r="BN17" s="6">
        <f t="shared" si="35"/>
        <v>310774.60000000091</v>
      </c>
      <c r="BO17" s="358"/>
      <c r="BP17" s="6">
        <v>324559.68</v>
      </c>
      <c r="BQ17" s="8">
        <v>310774.59999999998</v>
      </c>
      <c r="BR17" s="6">
        <v>310774.59999999998</v>
      </c>
      <c r="BS17" s="111">
        <f t="shared" si="46"/>
        <v>13785.080000000016</v>
      </c>
      <c r="BT17" s="6">
        <f t="shared" si="36"/>
        <v>0</v>
      </c>
      <c r="BU17" s="352">
        <f t="shared" si="34"/>
        <v>2823574.96</v>
      </c>
    </row>
    <row r="18" spans="1:73" x14ac:dyDescent="0.35">
      <c r="A18" s="3" t="s">
        <v>16</v>
      </c>
      <c r="B18" s="6">
        <v>908770.02</v>
      </c>
      <c r="C18" s="6">
        <v>4345292.01</v>
      </c>
      <c r="D18" s="6">
        <v>908770.02</v>
      </c>
      <c r="E18" s="111">
        <f t="shared" si="0"/>
        <v>0</v>
      </c>
      <c r="F18" s="8">
        <f t="shared" si="1"/>
        <v>3436521.9899999998</v>
      </c>
      <c r="H18" s="6">
        <v>434212.89</v>
      </c>
      <c r="I18" s="8">
        <f t="shared" si="2"/>
        <v>3436521.9899999998</v>
      </c>
      <c r="J18" s="6">
        <v>434212.89</v>
      </c>
      <c r="K18" s="111">
        <f t="shared" si="3"/>
        <v>0</v>
      </c>
      <c r="L18" s="6">
        <f t="shared" si="4"/>
        <v>3002309.0999999996</v>
      </c>
      <c r="N18" s="6">
        <v>571822.1</v>
      </c>
      <c r="O18" s="8">
        <f t="shared" si="5"/>
        <v>3002309.0999999996</v>
      </c>
      <c r="P18" s="6">
        <v>571822.1</v>
      </c>
      <c r="Q18" s="111">
        <f t="shared" si="37"/>
        <v>0</v>
      </c>
      <c r="R18" s="6">
        <f t="shared" si="7"/>
        <v>2430486.9999999995</v>
      </c>
      <c r="T18" s="6">
        <v>427067.48</v>
      </c>
      <c r="U18" s="8">
        <f t="shared" si="8"/>
        <v>2430486.9999999995</v>
      </c>
      <c r="V18" s="6">
        <v>427067.48</v>
      </c>
      <c r="W18" s="111">
        <f t="shared" si="38"/>
        <v>0</v>
      </c>
      <c r="X18" s="6">
        <f t="shared" si="10"/>
        <v>2003419.5199999996</v>
      </c>
      <c r="Z18" s="6">
        <v>360073.41</v>
      </c>
      <c r="AA18" s="8">
        <f t="shared" si="11"/>
        <v>2003419.5199999996</v>
      </c>
      <c r="AB18" s="6">
        <v>360073.41</v>
      </c>
      <c r="AC18" s="111">
        <f t="shared" si="39"/>
        <v>0</v>
      </c>
      <c r="AD18" s="6">
        <f t="shared" si="13"/>
        <v>1643346.1099999996</v>
      </c>
      <c r="AF18" s="6">
        <v>335007.19</v>
      </c>
      <c r="AG18" s="8">
        <f t="shared" si="14"/>
        <v>1643346.1099999996</v>
      </c>
      <c r="AH18" s="6">
        <v>335007.19</v>
      </c>
      <c r="AI18" s="111">
        <f t="shared" si="40"/>
        <v>0</v>
      </c>
      <c r="AJ18" s="6">
        <f t="shared" si="16"/>
        <v>1308338.9199999997</v>
      </c>
      <c r="AL18" s="6">
        <v>488962.77</v>
      </c>
      <c r="AM18" s="8">
        <f t="shared" si="17"/>
        <v>1308338.9199999997</v>
      </c>
      <c r="AN18" s="6">
        <v>488962.77</v>
      </c>
      <c r="AO18" s="111">
        <f t="shared" si="41"/>
        <v>0</v>
      </c>
      <c r="AP18" s="6">
        <f t="shared" si="19"/>
        <v>819376.14999999967</v>
      </c>
      <c r="AR18" s="6">
        <v>745634.01</v>
      </c>
      <c r="AS18" s="8">
        <f t="shared" si="20"/>
        <v>819376.14999999967</v>
      </c>
      <c r="AT18" s="6">
        <v>745634.01</v>
      </c>
      <c r="AU18" s="111">
        <f t="shared" si="42"/>
        <v>0</v>
      </c>
      <c r="AV18" s="6">
        <f t="shared" si="22"/>
        <v>73742.139999999665</v>
      </c>
      <c r="AX18" s="6">
        <v>714486.41</v>
      </c>
      <c r="AY18" s="8">
        <f t="shared" si="23"/>
        <v>73742.139999999665</v>
      </c>
      <c r="AZ18" s="6">
        <v>73742.14</v>
      </c>
      <c r="BA18" s="111">
        <f t="shared" si="43"/>
        <v>640744.27</v>
      </c>
      <c r="BB18" s="6">
        <f t="shared" si="25"/>
        <v>-3.3469405025243759E-10</v>
      </c>
      <c r="BD18" s="6">
        <v>284042.34000000003</v>
      </c>
      <c r="BE18" s="8">
        <f t="shared" si="26"/>
        <v>-3.3469405025243759E-10</v>
      </c>
      <c r="BF18" s="6"/>
      <c r="BG18" s="111">
        <f t="shared" si="44"/>
        <v>284042.34000000003</v>
      </c>
      <c r="BH18" s="6">
        <f t="shared" si="28"/>
        <v>-3.3469405025243759E-10</v>
      </c>
      <c r="BJ18" s="6">
        <v>1453863.47</v>
      </c>
      <c r="BK18" s="8">
        <f t="shared" si="29"/>
        <v>-3.3469405025243759E-10</v>
      </c>
      <c r="BL18" s="6"/>
      <c r="BM18" s="111">
        <f t="shared" si="45"/>
        <v>1453863.47</v>
      </c>
      <c r="BN18" s="6">
        <f t="shared" si="35"/>
        <v>-3.3469405025243759E-10</v>
      </c>
      <c r="BO18" s="358"/>
      <c r="BP18" s="6">
        <v>6452242.5199999996</v>
      </c>
      <c r="BQ18" s="8"/>
      <c r="BR18" s="6"/>
      <c r="BS18" s="111">
        <f t="shared" si="46"/>
        <v>6452242.5199999996</v>
      </c>
      <c r="BT18" s="6">
        <f t="shared" si="36"/>
        <v>0</v>
      </c>
      <c r="BU18" s="352">
        <f t="shared" si="34"/>
        <v>8830892.5999999996</v>
      </c>
    </row>
    <row r="19" spans="1:73" s="11" customFormat="1" x14ac:dyDescent="0.35">
      <c r="B19" s="12">
        <f>SUM(B3:B18)</f>
        <v>48080608.800000012</v>
      </c>
      <c r="C19" s="12">
        <f t="shared" ref="C19:F19" si="47">SUM(C3:C18)</f>
        <v>237170332.52000004</v>
      </c>
      <c r="D19" s="12">
        <f t="shared" si="47"/>
        <v>20310856.749999996</v>
      </c>
      <c r="E19" s="112">
        <f t="shared" si="47"/>
        <v>27769752.049999997</v>
      </c>
      <c r="F19" s="13">
        <f t="shared" si="47"/>
        <v>216859475.77000004</v>
      </c>
      <c r="H19" s="14">
        <f>SUM(H3:H18)</f>
        <v>45281557.640000001</v>
      </c>
      <c r="I19" s="15">
        <f t="shared" ref="I19:L19" si="48">SUM(I3:I18)</f>
        <v>216859475.77000004</v>
      </c>
      <c r="J19" s="14">
        <f t="shared" si="48"/>
        <v>19643255.599999998</v>
      </c>
      <c r="K19" s="112">
        <f t="shared" si="48"/>
        <v>25638302.039999995</v>
      </c>
      <c r="L19" s="14">
        <f t="shared" si="48"/>
        <v>197216220.17000002</v>
      </c>
      <c r="N19" s="14">
        <f>SUM(N3:N18)</f>
        <v>34405872.340000004</v>
      </c>
      <c r="O19" s="15">
        <f t="shared" ref="O19" si="49">SUM(O3:O18)</f>
        <v>197216220.17000002</v>
      </c>
      <c r="P19" s="14">
        <f t="shared" ref="P19" si="50">SUM(P3:P18)</f>
        <v>19977885.710000005</v>
      </c>
      <c r="Q19" s="112">
        <f t="shared" ref="Q19" si="51">SUM(Q3:Q18)</f>
        <v>14427986.630000003</v>
      </c>
      <c r="R19" s="14">
        <f t="shared" ref="R19" si="52">SUM(R3:R18)</f>
        <v>177238334.46000001</v>
      </c>
      <c r="T19" s="14">
        <f>SUM(T3:T18)</f>
        <v>37143454.059999995</v>
      </c>
      <c r="U19" s="15">
        <f t="shared" ref="U19:X19" si="53">SUM(U3:U18)</f>
        <v>177238334.46000001</v>
      </c>
      <c r="V19" s="14">
        <f t="shared" si="53"/>
        <v>19813948.100000005</v>
      </c>
      <c r="W19" s="112">
        <f t="shared" si="53"/>
        <v>17329505.960000001</v>
      </c>
      <c r="X19" s="14">
        <f t="shared" si="53"/>
        <v>157424386.36000007</v>
      </c>
      <c r="Z19" s="14">
        <f>SUM(Z3:Z18)</f>
        <v>37310856.519999988</v>
      </c>
      <c r="AA19" s="15">
        <f t="shared" ref="AA19:AD19" si="54">SUM(AA3:AA18)</f>
        <v>157424386.36000007</v>
      </c>
      <c r="AB19" s="14">
        <f t="shared" si="54"/>
        <v>19411603.18</v>
      </c>
      <c r="AC19" s="112">
        <f t="shared" si="54"/>
        <v>17899253.34</v>
      </c>
      <c r="AD19" s="14">
        <f t="shared" si="54"/>
        <v>138012783.18000004</v>
      </c>
      <c r="AF19" s="14">
        <f>SUM(AF3:AF18)</f>
        <v>37464195.009999998</v>
      </c>
      <c r="AG19" s="15">
        <f t="shared" ref="AG19:AJ19" si="55">SUM(AG3:AG18)</f>
        <v>138012783.18000004</v>
      </c>
      <c r="AH19" s="14">
        <f t="shared" si="55"/>
        <v>19763180.25</v>
      </c>
      <c r="AI19" s="112">
        <f t="shared" si="55"/>
        <v>17701014.759999998</v>
      </c>
      <c r="AJ19" s="14">
        <f t="shared" si="55"/>
        <v>118249602.93000004</v>
      </c>
      <c r="AL19" s="14">
        <f>SUM(AL3:AL18)</f>
        <v>42201206.88000001</v>
      </c>
      <c r="AM19" s="15">
        <f t="shared" ref="AM19:AP19" si="56">SUM(AM3:AM18)</f>
        <v>118249602.93000004</v>
      </c>
      <c r="AN19" s="14">
        <f t="shared" si="56"/>
        <v>19945463.460000001</v>
      </c>
      <c r="AO19" s="112">
        <f t="shared" si="56"/>
        <v>22255743.420000002</v>
      </c>
      <c r="AP19" s="14">
        <f t="shared" si="56"/>
        <v>98304139.470000014</v>
      </c>
      <c r="AR19" s="14">
        <f>SUM(AR3:AR18)</f>
        <v>37324031.25</v>
      </c>
      <c r="AS19" s="15">
        <f t="shared" ref="AS19:AV19" si="57">SUM(AS3:AS18)</f>
        <v>98304139.470000014</v>
      </c>
      <c r="AT19" s="14">
        <f t="shared" si="57"/>
        <v>20242586.640000001</v>
      </c>
      <c r="AU19" s="112">
        <f t="shared" si="57"/>
        <v>17081444.609999999</v>
      </c>
      <c r="AV19" s="14">
        <f t="shared" si="57"/>
        <v>78061552.830000013</v>
      </c>
      <c r="AX19" s="14">
        <f>SUM(AX3:AX18)</f>
        <v>50067668.649999991</v>
      </c>
      <c r="AY19" s="15">
        <f t="shared" ref="AY19:BB19" si="58">SUM(AY3:AY18)</f>
        <v>78061552.830000013</v>
      </c>
      <c r="AZ19" s="14">
        <f t="shared" si="58"/>
        <v>19570694.859999999</v>
      </c>
      <c r="BA19" s="112">
        <f t="shared" si="58"/>
        <v>30496973.789999992</v>
      </c>
      <c r="BB19" s="14">
        <f t="shared" si="58"/>
        <v>58490857.969999999</v>
      </c>
      <c r="BD19" s="14">
        <f>SUM(BD3:BD18)</f>
        <v>41098876.418000005</v>
      </c>
      <c r="BE19" s="15">
        <f t="shared" ref="BE19:BH19" si="59">SUM(BE3:BE18)</f>
        <v>58490857.969999999</v>
      </c>
      <c r="BF19" s="14">
        <f t="shared" si="59"/>
        <v>19496952.610000003</v>
      </c>
      <c r="BG19" s="112">
        <f t="shared" si="59"/>
        <v>21601923.807999995</v>
      </c>
      <c r="BH19" s="14">
        <f t="shared" si="59"/>
        <v>38993905.360000014</v>
      </c>
      <c r="BJ19" s="14">
        <f>SUM(BJ3:BJ18)</f>
        <v>55531398.350000001</v>
      </c>
      <c r="BK19" s="15">
        <f t="shared" ref="BK19:BN19" si="60">SUM(BK3:BK18)</f>
        <v>38993905.360000014</v>
      </c>
      <c r="BL19" s="14">
        <f t="shared" si="60"/>
        <v>19496952.75</v>
      </c>
      <c r="BM19" s="112">
        <f t="shared" si="60"/>
        <v>36034445.600000001</v>
      </c>
      <c r="BN19" s="14">
        <f t="shared" si="60"/>
        <v>19496952.610000014</v>
      </c>
      <c r="BO19" s="355"/>
      <c r="BP19" s="14">
        <f>SUM(BP3:BP18)</f>
        <v>39296923.430000007</v>
      </c>
      <c r="BQ19" s="15">
        <f t="shared" ref="BQ19:BT19" si="61">SUM(BQ3:BQ18)</f>
        <v>19496952.610000003</v>
      </c>
      <c r="BR19" s="14">
        <f t="shared" si="61"/>
        <v>19351094.780000005</v>
      </c>
      <c r="BS19" s="112">
        <f t="shared" si="61"/>
        <v>19945828.650000002</v>
      </c>
      <c r="BT19" s="14">
        <f t="shared" si="61"/>
        <v>145857.83000000002</v>
      </c>
      <c r="BU19" s="352">
        <f t="shared" si="34"/>
        <v>268182174.65799999</v>
      </c>
    </row>
    <row r="20" spans="1:73" x14ac:dyDescent="0.35">
      <c r="BU20" s="353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8" sqref="M28:M31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8" x14ac:dyDescent="0.35">
      <c r="A1" s="16" t="s">
        <v>28</v>
      </c>
      <c r="B1" s="16" t="s">
        <v>29</v>
      </c>
      <c r="C1" s="16" t="s">
        <v>30</v>
      </c>
      <c r="D1" s="16" t="s">
        <v>31</v>
      </c>
      <c r="E1" s="16" t="s">
        <v>32</v>
      </c>
      <c r="F1" s="17" t="s">
        <v>33</v>
      </c>
      <c r="G1" s="84" t="s">
        <v>34</v>
      </c>
      <c r="H1" s="85"/>
    </row>
    <row r="2" spans="1:18" ht="22.5" x14ac:dyDescent="0.35">
      <c r="A2" s="19"/>
      <c r="B2" s="19"/>
      <c r="C2" s="19"/>
      <c r="D2" s="46" t="s">
        <v>186</v>
      </c>
      <c r="E2" s="19"/>
      <c r="F2" s="17"/>
      <c r="G2" s="20" t="s">
        <v>216</v>
      </c>
      <c r="H2" s="20" t="s">
        <v>217</v>
      </c>
      <c r="I2" s="277">
        <v>22251</v>
      </c>
      <c r="J2" s="277">
        <v>22282</v>
      </c>
      <c r="K2" s="277">
        <v>22313</v>
      </c>
      <c r="L2" s="277">
        <v>22341</v>
      </c>
      <c r="M2" s="277">
        <v>22372</v>
      </c>
      <c r="N2" s="277">
        <v>22402</v>
      </c>
      <c r="O2" s="277">
        <v>22433</v>
      </c>
      <c r="P2" s="277">
        <v>22463</v>
      </c>
      <c r="Q2" s="277">
        <v>22494</v>
      </c>
      <c r="R2" s="277">
        <v>22525</v>
      </c>
    </row>
    <row r="3" spans="1:18" hidden="1" x14ac:dyDescent="0.35">
      <c r="A3" s="21" t="s">
        <v>37</v>
      </c>
      <c r="B3" s="22" t="s">
        <v>38</v>
      </c>
      <c r="C3" s="22" t="s">
        <v>39</v>
      </c>
      <c r="D3" s="22" t="s">
        <v>40</v>
      </c>
      <c r="E3" s="22" t="s">
        <v>41</v>
      </c>
      <c r="F3" s="23">
        <v>1.1000000000000001</v>
      </c>
      <c r="G3" s="20"/>
      <c r="H3" s="20"/>
      <c r="I3" s="86"/>
      <c r="J3" s="86"/>
      <c r="K3" s="86"/>
      <c r="L3" s="86"/>
    </row>
    <row r="4" spans="1:18" ht="38.25" hidden="1" x14ac:dyDescent="0.35">
      <c r="A4" s="24"/>
      <c r="B4" s="25" t="s">
        <v>42</v>
      </c>
      <c r="C4" s="25" t="s">
        <v>43</v>
      </c>
      <c r="D4" s="25" t="s">
        <v>40</v>
      </c>
      <c r="E4" s="25" t="s">
        <v>44</v>
      </c>
      <c r="F4" s="23">
        <v>1.2</v>
      </c>
      <c r="G4" s="20"/>
      <c r="H4" s="20"/>
      <c r="I4" s="86"/>
      <c r="J4" s="86"/>
      <c r="K4" s="86"/>
      <c r="L4" s="86"/>
    </row>
    <row r="5" spans="1:18" ht="38.25" hidden="1" x14ac:dyDescent="0.35">
      <c r="A5" s="24"/>
      <c r="B5" s="25" t="s">
        <v>45</v>
      </c>
      <c r="C5" s="25" t="s">
        <v>46</v>
      </c>
      <c r="D5" s="25" t="s">
        <v>40</v>
      </c>
      <c r="E5" s="25" t="s">
        <v>44</v>
      </c>
      <c r="F5" s="23">
        <v>1.1000000000000001</v>
      </c>
      <c r="G5" s="20"/>
      <c r="H5" s="20"/>
      <c r="I5" s="86"/>
      <c r="J5" s="86"/>
      <c r="K5" s="86"/>
      <c r="L5" s="86"/>
    </row>
    <row r="6" spans="1:18" ht="38.25" hidden="1" x14ac:dyDescent="0.35">
      <c r="A6" s="24"/>
      <c r="B6" s="25" t="s">
        <v>47</v>
      </c>
      <c r="C6" s="25" t="s">
        <v>48</v>
      </c>
      <c r="D6" s="25" t="s">
        <v>40</v>
      </c>
      <c r="E6" s="25" t="s">
        <v>44</v>
      </c>
      <c r="F6" s="23">
        <v>1.1000000000000001</v>
      </c>
      <c r="G6" s="20"/>
      <c r="H6" s="20"/>
      <c r="I6" s="86"/>
      <c r="J6" s="86"/>
      <c r="K6" s="86"/>
      <c r="L6" s="86"/>
    </row>
    <row r="7" spans="1:18" ht="38.25" hidden="1" x14ac:dyDescent="0.35">
      <c r="A7" s="24"/>
      <c r="B7" s="25" t="s">
        <v>49</v>
      </c>
      <c r="C7" s="25" t="s">
        <v>50</v>
      </c>
      <c r="D7" s="25" t="s">
        <v>40</v>
      </c>
      <c r="E7" s="25" t="s">
        <v>44</v>
      </c>
      <c r="F7" s="23">
        <v>1.1500000000000001</v>
      </c>
      <c r="G7" s="20"/>
      <c r="H7" s="20"/>
      <c r="I7" s="86"/>
      <c r="J7" s="86"/>
      <c r="K7" s="86"/>
      <c r="L7" s="86"/>
    </row>
    <row r="8" spans="1:18" ht="38.25" hidden="1" x14ac:dyDescent="0.35">
      <c r="A8" s="24"/>
      <c r="B8" s="25" t="s">
        <v>51</v>
      </c>
      <c r="C8" s="25" t="s">
        <v>52</v>
      </c>
      <c r="D8" s="25" t="s">
        <v>40</v>
      </c>
      <c r="E8" s="25" t="s">
        <v>44</v>
      </c>
      <c r="F8" s="23">
        <v>1.1500000000000001</v>
      </c>
      <c r="G8" s="20"/>
      <c r="H8" s="20"/>
      <c r="I8" s="86"/>
      <c r="J8" s="86"/>
      <c r="K8" s="86"/>
      <c r="L8" s="86"/>
    </row>
    <row r="9" spans="1:18" hidden="1" x14ac:dyDescent="0.35">
      <c r="A9" s="24"/>
      <c r="B9" s="25" t="s">
        <v>53</v>
      </c>
      <c r="C9" s="25" t="s">
        <v>54</v>
      </c>
      <c r="D9" s="25" t="s">
        <v>55</v>
      </c>
      <c r="E9" s="25" t="s">
        <v>56</v>
      </c>
      <c r="F9" s="23">
        <v>1</v>
      </c>
      <c r="G9" s="20"/>
      <c r="H9" s="20"/>
      <c r="I9" s="86"/>
      <c r="J9" s="86"/>
      <c r="K9" s="86"/>
      <c r="L9" s="86"/>
    </row>
    <row r="10" spans="1:18" hidden="1" x14ac:dyDescent="0.35">
      <c r="A10" s="24"/>
      <c r="B10" s="25" t="s">
        <v>57</v>
      </c>
      <c r="C10" s="25" t="s">
        <v>58</v>
      </c>
      <c r="D10" s="25" t="s">
        <v>55</v>
      </c>
      <c r="E10" s="25" t="s">
        <v>56</v>
      </c>
      <c r="F10" s="23">
        <v>1</v>
      </c>
      <c r="G10" s="20"/>
      <c r="H10" s="20"/>
      <c r="I10" s="86"/>
      <c r="J10" s="86"/>
      <c r="K10" s="86"/>
      <c r="L10" s="86"/>
    </row>
    <row r="11" spans="1:18" ht="57" hidden="1" x14ac:dyDescent="0.35">
      <c r="A11" s="24"/>
      <c r="B11" s="25" t="s">
        <v>59</v>
      </c>
      <c r="C11" s="25" t="s">
        <v>60</v>
      </c>
      <c r="D11" s="25" t="s">
        <v>55</v>
      </c>
      <c r="E11" s="25" t="s">
        <v>56</v>
      </c>
      <c r="F11" s="23">
        <v>1</v>
      </c>
      <c r="G11" s="20"/>
      <c r="H11" s="20"/>
      <c r="I11" s="86"/>
      <c r="J11" s="86"/>
      <c r="K11" s="86"/>
      <c r="L11" s="86"/>
    </row>
    <row r="12" spans="1:18" ht="57" hidden="1" x14ac:dyDescent="0.35">
      <c r="A12" s="24"/>
      <c r="B12" s="25" t="s">
        <v>61</v>
      </c>
      <c r="C12" s="25" t="s">
        <v>62</v>
      </c>
      <c r="D12" s="25" t="s">
        <v>63</v>
      </c>
      <c r="E12" s="25" t="s">
        <v>64</v>
      </c>
      <c r="F12" s="23">
        <v>1</v>
      </c>
      <c r="G12" s="20"/>
      <c r="H12" s="20"/>
      <c r="I12" s="86"/>
      <c r="J12" s="86"/>
      <c r="K12" s="86"/>
      <c r="L12" s="86"/>
    </row>
    <row r="13" spans="1:18" ht="38.25" hidden="1" x14ac:dyDescent="0.35">
      <c r="A13" s="24"/>
      <c r="B13" s="25" t="s">
        <v>65</v>
      </c>
      <c r="C13" s="25" t="s">
        <v>66</v>
      </c>
      <c r="D13" s="25" t="s">
        <v>40</v>
      </c>
      <c r="E13" s="25" t="s">
        <v>44</v>
      </c>
      <c r="F13" s="23">
        <v>1.5</v>
      </c>
      <c r="G13" s="20"/>
      <c r="H13" s="20"/>
      <c r="I13" s="86"/>
      <c r="J13" s="86"/>
      <c r="K13" s="86"/>
      <c r="L13" s="86"/>
    </row>
    <row r="14" spans="1:18" hidden="1" x14ac:dyDescent="0.35">
      <c r="A14" s="26" t="s">
        <v>67</v>
      </c>
      <c r="B14" s="27"/>
      <c r="C14" s="27"/>
      <c r="D14" s="27"/>
      <c r="E14" s="27"/>
      <c r="F14" s="28"/>
      <c r="G14" s="20"/>
      <c r="H14" s="20"/>
      <c r="I14" s="86"/>
      <c r="J14" s="86"/>
      <c r="K14" s="86"/>
      <c r="L14" s="86"/>
    </row>
    <row r="15" spans="1:18" hidden="1" x14ac:dyDescent="0.35">
      <c r="A15" s="30" t="s">
        <v>68</v>
      </c>
      <c r="B15" s="25" t="s">
        <v>69</v>
      </c>
      <c r="C15" s="25" t="s">
        <v>70</v>
      </c>
      <c r="D15" s="25" t="s">
        <v>40</v>
      </c>
      <c r="E15" s="25" t="s">
        <v>41</v>
      </c>
      <c r="F15" s="23">
        <v>1.1000000000000001</v>
      </c>
      <c r="G15" s="20"/>
      <c r="H15" s="20"/>
      <c r="I15" s="86"/>
      <c r="J15" s="86"/>
      <c r="K15" s="86"/>
      <c r="L15" s="86"/>
    </row>
    <row r="16" spans="1:18" ht="38.25" hidden="1" x14ac:dyDescent="0.35">
      <c r="A16" s="24"/>
      <c r="B16" s="25" t="s">
        <v>71</v>
      </c>
      <c r="C16" s="25" t="s">
        <v>72</v>
      </c>
      <c r="D16" s="25" t="s">
        <v>40</v>
      </c>
      <c r="E16" s="25" t="s">
        <v>44</v>
      </c>
      <c r="F16" s="23">
        <v>1.1000000000000001</v>
      </c>
      <c r="G16" s="20"/>
      <c r="H16" s="20"/>
      <c r="I16" s="86"/>
      <c r="J16" s="86"/>
      <c r="K16" s="86"/>
      <c r="L16" s="86"/>
    </row>
    <row r="17" spans="1:18" ht="38.25" hidden="1" x14ac:dyDescent="0.35">
      <c r="A17" s="24"/>
      <c r="B17" s="25" t="s">
        <v>73</v>
      </c>
      <c r="C17" s="25" t="s">
        <v>74</v>
      </c>
      <c r="D17" s="25" t="s">
        <v>40</v>
      </c>
      <c r="E17" s="25" t="s">
        <v>44</v>
      </c>
      <c r="F17" s="23">
        <v>1.1000000000000001</v>
      </c>
      <c r="G17" s="20"/>
      <c r="H17" s="20"/>
      <c r="I17" s="86"/>
      <c r="J17" s="86"/>
      <c r="K17" s="86"/>
      <c r="L17" s="86"/>
    </row>
    <row r="18" spans="1:18" ht="38.25" hidden="1" x14ac:dyDescent="0.35">
      <c r="A18" s="24"/>
      <c r="B18" s="25" t="s">
        <v>75</v>
      </c>
      <c r="C18" s="25" t="s">
        <v>76</v>
      </c>
      <c r="D18" s="25" t="s">
        <v>40</v>
      </c>
      <c r="E18" s="25" t="s">
        <v>44</v>
      </c>
      <c r="F18" s="23">
        <v>1.2</v>
      </c>
      <c r="G18" s="20"/>
      <c r="H18" s="20"/>
      <c r="I18" s="86"/>
      <c r="J18" s="86"/>
      <c r="K18" s="86"/>
      <c r="L18" s="86"/>
    </row>
    <row r="19" spans="1:18" ht="38.25" hidden="1" x14ac:dyDescent="0.35">
      <c r="A19" s="24"/>
      <c r="B19" s="25" t="s">
        <v>77</v>
      </c>
      <c r="C19" s="25" t="s">
        <v>78</v>
      </c>
      <c r="D19" s="25" t="s">
        <v>40</v>
      </c>
      <c r="E19" s="25" t="s">
        <v>44</v>
      </c>
      <c r="F19" s="23">
        <v>1.25</v>
      </c>
      <c r="G19" s="20"/>
      <c r="H19" s="20"/>
      <c r="I19" s="86"/>
      <c r="J19" s="86"/>
      <c r="K19" s="86"/>
      <c r="L19" s="86"/>
    </row>
    <row r="20" spans="1:18" ht="38.25" hidden="1" x14ac:dyDescent="0.35">
      <c r="A20" s="24"/>
      <c r="B20" s="25" t="s">
        <v>79</v>
      </c>
      <c r="C20" s="25" t="s">
        <v>80</v>
      </c>
      <c r="D20" s="25" t="s">
        <v>40</v>
      </c>
      <c r="E20" s="25" t="s">
        <v>44</v>
      </c>
      <c r="F20" s="23">
        <v>1.3</v>
      </c>
      <c r="G20" s="20"/>
      <c r="H20" s="20"/>
      <c r="I20" s="86"/>
      <c r="J20" s="86"/>
      <c r="K20" s="86"/>
      <c r="L20" s="86"/>
    </row>
    <row r="21" spans="1:18" ht="38.25" hidden="1" x14ac:dyDescent="0.35">
      <c r="A21" s="24"/>
      <c r="B21" s="25" t="s">
        <v>81</v>
      </c>
      <c r="C21" s="25" t="s">
        <v>82</v>
      </c>
      <c r="D21" s="25" t="s">
        <v>40</v>
      </c>
      <c r="E21" s="25" t="s">
        <v>44</v>
      </c>
      <c r="F21" s="23">
        <v>1.1000000000000001</v>
      </c>
      <c r="G21" s="20"/>
      <c r="H21" s="20"/>
      <c r="I21" s="86"/>
      <c r="J21" s="86"/>
      <c r="K21" s="86"/>
      <c r="L21" s="86"/>
    </row>
    <row r="22" spans="1:18" ht="38.25" hidden="1" x14ac:dyDescent="0.35">
      <c r="A22" s="24"/>
      <c r="B22" s="25" t="s">
        <v>83</v>
      </c>
      <c r="C22" s="25" t="s">
        <v>84</v>
      </c>
      <c r="D22" s="25" t="s">
        <v>40</v>
      </c>
      <c r="E22" s="25" t="s">
        <v>44</v>
      </c>
      <c r="F22" s="23">
        <v>1.3</v>
      </c>
      <c r="G22" s="20"/>
      <c r="H22" s="20"/>
      <c r="I22" s="86"/>
      <c r="J22" s="86"/>
      <c r="K22" s="86"/>
      <c r="L22" s="86"/>
    </row>
    <row r="23" spans="1:18" hidden="1" x14ac:dyDescent="0.35">
      <c r="A23" s="24"/>
      <c r="B23" s="25" t="s">
        <v>85</v>
      </c>
      <c r="C23" s="25" t="s">
        <v>86</v>
      </c>
      <c r="D23" s="25" t="s">
        <v>87</v>
      </c>
      <c r="E23" s="25" t="s">
        <v>88</v>
      </c>
      <c r="F23" s="23">
        <v>1</v>
      </c>
      <c r="G23" s="20"/>
      <c r="H23" s="20"/>
      <c r="I23" s="86"/>
      <c r="J23" s="86"/>
      <c r="K23" s="86"/>
      <c r="L23" s="86"/>
    </row>
    <row r="24" spans="1:18" hidden="1" x14ac:dyDescent="0.35">
      <c r="A24" s="24"/>
      <c r="B24" s="25" t="s">
        <v>89</v>
      </c>
      <c r="C24" s="31" t="s">
        <v>90</v>
      </c>
      <c r="D24" s="25" t="s">
        <v>55</v>
      </c>
      <c r="E24" s="25" t="s">
        <v>91</v>
      </c>
      <c r="F24" s="23">
        <v>1</v>
      </c>
      <c r="G24" s="20"/>
      <c r="H24" s="20"/>
      <c r="I24" s="86"/>
      <c r="J24" s="86"/>
      <c r="K24" s="86"/>
      <c r="L24" s="86"/>
    </row>
    <row r="25" spans="1:18" hidden="1" x14ac:dyDescent="0.35">
      <c r="A25" s="24"/>
      <c r="B25" s="25" t="s">
        <v>92</v>
      </c>
      <c r="C25" s="31" t="s">
        <v>93</v>
      </c>
      <c r="D25" s="25" t="s">
        <v>63</v>
      </c>
      <c r="E25" s="25" t="s">
        <v>64</v>
      </c>
      <c r="F25" s="23">
        <v>1</v>
      </c>
      <c r="G25" s="20"/>
      <c r="H25" s="20"/>
      <c r="I25" s="86"/>
      <c r="J25" s="86"/>
      <c r="K25" s="86"/>
      <c r="L25" s="86"/>
    </row>
    <row r="26" spans="1:18" ht="38.25" hidden="1" x14ac:dyDescent="0.35">
      <c r="A26" s="24"/>
      <c r="B26" s="25" t="s">
        <v>94</v>
      </c>
      <c r="C26" s="31" t="s">
        <v>95</v>
      </c>
      <c r="D26" s="25" t="s">
        <v>55</v>
      </c>
      <c r="E26" s="25" t="s">
        <v>56</v>
      </c>
      <c r="F26" s="23">
        <v>1</v>
      </c>
      <c r="G26" s="20"/>
      <c r="H26" s="20"/>
      <c r="I26" s="86"/>
      <c r="J26" s="86"/>
      <c r="K26" s="86"/>
      <c r="L26" s="86"/>
    </row>
    <row r="27" spans="1:18" hidden="1" x14ac:dyDescent="0.35">
      <c r="A27" s="26" t="s">
        <v>96</v>
      </c>
      <c r="B27" s="27"/>
      <c r="C27" s="27"/>
      <c r="D27" s="27"/>
      <c r="E27" s="27"/>
      <c r="F27" s="28"/>
      <c r="G27" s="29"/>
      <c r="H27" s="29"/>
      <c r="I27" s="86"/>
      <c r="J27" s="86"/>
      <c r="K27" s="86"/>
      <c r="L27" s="86"/>
    </row>
    <row r="28" spans="1:18" s="213" customFormat="1" ht="18.75" x14ac:dyDescent="0.3">
      <c r="A28" s="30" t="s">
        <v>97</v>
      </c>
      <c r="B28" s="25" t="s">
        <v>98</v>
      </c>
      <c r="C28" s="25" t="s">
        <v>99</v>
      </c>
      <c r="D28" s="25" t="s">
        <v>40</v>
      </c>
      <c r="E28" s="25" t="s">
        <v>100</v>
      </c>
      <c r="F28" s="23">
        <v>1.1000000000000001</v>
      </c>
      <c r="G28" s="292">
        <v>7770</v>
      </c>
      <c r="H28" s="292">
        <v>6059</v>
      </c>
      <c r="I28" s="280">
        <v>6461</v>
      </c>
      <c r="J28" s="281">
        <v>7025</v>
      </c>
      <c r="K28" s="298">
        <v>6963</v>
      </c>
      <c r="L28" s="299">
        <v>6758</v>
      </c>
      <c r="M28" s="305"/>
      <c r="N28" s="231"/>
      <c r="O28" s="262"/>
      <c r="P28" s="262"/>
      <c r="Q28" s="278"/>
      <c r="R28" s="278"/>
    </row>
    <row r="29" spans="1:18" s="213" customFormat="1" ht="18.75" x14ac:dyDescent="0.3">
      <c r="A29" s="24"/>
      <c r="B29" s="78" t="s">
        <v>101</v>
      </c>
      <c r="C29" s="78" t="s">
        <v>102</v>
      </c>
      <c r="D29" s="78" t="s">
        <v>40</v>
      </c>
      <c r="E29" s="78" t="s">
        <v>41</v>
      </c>
      <c r="F29" s="75">
        <v>1.1500000000000001</v>
      </c>
      <c r="G29" s="293">
        <v>8124</v>
      </c>
      <c r="H29" s="293">
        <v>6362</v>
      </c>
      <c r="I29" s="282">
        <v>6784</v>
      </c>
      <c r="J29" s="283">
        <v>7376</v>
      </c>
      <c r="K29" s="283">
        <v>7312</v>
      </c>
      <c r="L29" s="300">
        <v>7096</v>
      </c>
      <c r="M29" s="306"/>
      <c r="N29" s="233"/>
      <c r="O29" s="263"/>
      <c r="P29" s="263"/>
      <c r="Q29" s="278"/>
      <c r="R29" s="278"/>
    </row>
    <row r="30" spans="1:18" s="213" customFormat="1" ht="21.75" customHeight="1" x14ac:dyDescent="0.3">
      <c r="A30" s="24"/>
      <c r="B30" s="25" t="s">
        <v>103</v>
      </c>
      <c r="C30" s="25" t="s">
        <v>104</v>
      </c>
      <c r="D30" s="25" t="s">
        <v>40</v>
      </c>
      <c r="E30" s="25" t="s">
        <v>44</v>
      </c>
      <c r="F30" s="23">
        <v>1.3</v>
      </c>
      <c r="G30" s="292">
        <v>9183</v>
      </c>
      <c r="H30" s="292">
        <v>7365</v>
      </c>
      <c r="I30" s="280">
        <v>7853</v>
      </c>
      <c r="J30" s="281">
        <v>8539</v>
      </c>
      <c r="K30" s="281">
        <v>8464</v>
      </c>
      <c r="L30" s="299">
        <v>8215</v>
      </c>
      <c r="M30" s="305"/>
      <c r="O30" s="262"/>
      <c r="P30" s="262"/>
      <c r="Q30" s="278"/>
      <c r="R30" s="278"/>
    </row>
    <row r="31" spans="1:18" s="213" customFormat="1" ht="24" customHeight="1" x14ac:dyDescent="0.3">
      <c r="A31" s="24"/>
      <c r="B31" s="25" t="s">
        <v>105</v>
      </c>
      <c r="C31" s="25" t="s">
        <v>106</v>
      </c>
      <c r="D31" s="25" t="s">
        <v>40</v>
      </c>
      <c r="E31" s="25" t="s">
        <v>44</v>
      </c>
      <c r="F31" s="23">
        <v>1.3</v>
      </c>
      <c r="G31" s="292">
        <v>9183</v>
      </c>
      <c r="H31" s="292">
        <v>7365</v>
      </c>
      <c r="I31" s="280">
        <v>7853</v>
      </c>
      <c r="J31" s="281">
        <v>8539</v>
      </c>
      <c r="K31" s="281">
        <v>8464</v>
      </c>
      <c r="L31" s="299">
        <v>8215</v>
      </c>
      <c r="M31" s="305"/>
      <c r="O31" s="270"/>
      <c r="P31" s="270"/>
      <c r="Q31" s="278"/>
      <c r="R31" s="278"/>
    </row>
    <row r="32" spans="1:18" s="213" customFormat="1" ht="24" customHeight="1" x14ac:dyDescent="0.3">
      <c r="A32" s="24"/>
      <c r="B32" s="77" t="s">
        <v>107</v>
      </c>
      <c r="C32" s="77" t="s">
        <v>108</v>
      </c>
      <c r="D32" s="77" t="s">
        <v>40</v>
      </c>
      <c r="E32" s="77" t="s">
        <v>44</v>
      </c>
      <c r="F32" s="76">
        <v>1.35</v>
      </c>
      <c r="G32" s="294">
        <v>9536</v>
      </c>
      <c r="H32" s="294">
        <v>7733</v>
      </c>
      <c r="I32" s="284">
        <v>8246</v>
      </c>
      <c r="J32" s="285">
        <v>8966</v>
      </c>
      <c r="K32" s="285">
        <v>8887</v>
      </c>
      <c r="L32" s="301">
        <v>8626</v>
      </c>
      <c r="M32" s="307"/>
      <c r="N32" s="234"/>
      <c r="O32" s="263"/>
      <c r="P32" s="263"/>
      <c r="Q32" s="278"/>
      <c r="R32" s="278"/>
    </row>
    <row r="33" spans="1:18" s="213" customFormat="1" ht="20.25" customHeight="1" x14ac:dyDescent="0.3">
      <c r="A33" s="24"/>
      <c r="B33" s="77" t="s">
        <v>109</v>
      </c>
      <c r="C33" s="77" t="s">
        <v>110</v>
      </c>
      <c r="D33" s="77" t="s">
        <v>40</v>
      </c>
      <c r="E33" s="77" t="s">
        <v>44</v>
      </c>
      <c r="F33" s="76">
        <v>1.35</v>
      </c>
      <c r="G33" s="294">
        <v>9536</v>
      </c>
      <c r="H33" s="294">
        <v>7733</v>
      </c>
      <c r="I33" s="284">
        <v>8246</v>
      </c>
      <c r="J33" s="285">
        <v>8966</v>
      </c>
      <c r="K33" s="285">
        <v>8887</v>
      </c>
      <c r="L33" s="301">
        <v>8626</v>
      </c>
      <c r="M33" s="308"/>
      <c r="N33" s="241"/>
      <c r="O33" s="263"/>
      <c r="P33" s="263"/>
      <c r="Q33" s="278"/>
      <c r="R33" s="278"/>
    </row>
    <row r="34" spans="1:18" s="213" customFormat="1" ht="23.25" customHeight="1" x14ac:dyDescent="0.3">
      <c r="A34" s="24"/>
      <c r="B34" s="78" t="s">
        <v>111</v>
      </c>
      <c r="C34" s="78" t="s">
        <v>112</v>
      </c>
      <c r="D34" s="78" t="s">
        <v>40</v>
      </c>
      <c r="E34" s="78" t="s">
        <v>44</v>
      </c>
      <c r="F34" s="75">
        <v>1.1500000000000001</v>
      </c>
      <c r="G34" s="293">
        <v>8124</v>
      </c>
      <c r="H34" s="293">
        <v>6362</v>
      </c>
      <c r="I34" s="283">
        <v>6784</v>
      </c>
      <c r="J34" s="283">
        <v>7376</v>
      </c>
      <c r="K34" s="283">
        <v>7312</v>
      </c>
      <c r="L34" s="300">
        <v>7096</v>
      </c>
      <c r="M34" s="309"/>
      <c r="N34" s="235"/>
      <c r="O34" s="264"/>
      <c r="P34" s="264"/>
      <c r="Q34" s="278"/>
      <c r="R34" s="278"/>
    </row>
    <row r="35" spans="1:18" s="213" customFormat="1" ht="24.75" customHeight="1" x14ac:dyDescent="0.3">
      <c r="A35" s="24"/>
      <c r="B35" s="25" t="s">
        <v>113</v>
      </c>
      <c r="C35" s="25" t="s">
        <v>114</v>
      </c>
      <c r="D35" s="25" t="s">
        <v>40</v>
      </c>
      <c r="E35" s="25" t="s">
        <v>44</v>
      </c>
      <c r="F35" s="23">
        <v>1.3</v>
      </c>
      <c r="G35" s="292">
        <v>9183</v>
      </c>
      <c r="H35" s="292">
        <v>7365</v>
      </c>
      <c r="I35" s="280">
        <v>7853</v>
      </c>
      <c r="J35" s="281">
        <v>8539</v>
      </c>
      <c r="K35" s="281">
        <v>8464</v>
      </c>
      <c r="L35" s="299">
        <v>8215</v>
      </c>
      <c r="M35" s="305"/>
      <c r="N35" s="232"/>
      <c r="O35" s="262"/>
      <c r="P35" s="262"/>
      <c r="Q35" s="278"/>
      <c r="R35" s="278"/>
    </row>
    <row r="36" spans="1:18" s="213" customFormat="1" ht="24" customHeight="1" x14ac:dyDescent="0.3">
      <c r="A36" s="24"/>
      <c r="B36" s="25" t="s">
        <v>115</v>
      </c>
      <c r="C36" s="25" t="s">
        <v>116</v>
      </c>
      <c r="D36" s="25" t="s">
        <v>40</v>
      </c>
      <c r="E36" s="25" t="s">
        <v>44</v>
      </c>
      <c r="F36" s="23">
        <v>1.3</v>
      </c>
      <c r="G36" s="292">
        <v>9183</v>
      </c>
      <c r="H36" s="292">
        <v>7365</v>
      </c>
      <c r="I36" s="280">
        <v>7853</v>
      </c>
      <c r="J36" s="281">
        <v>8539</v>
      </c>
      <c r="K36" s="281">
        <v>8464</v>
      </c>
      <c r="L36" s="299">
        <v>8215</v>
      </c>
      <c r="M36" s="305"/>
      <c r="N36" s="231"/>
      <c r="O36" s="262"/>
      <c r="P36" s="262"/>
      <c r="Q36" s="278"/>
      <c r="R36" s="278"/>
    </row>
    <row r="37" spans="1:18" s="213" customFormat="1" ht="24.75" customHeight="1" x14ac:dyDescent="0.3">
      <c r="A37" s="24"/>
      <c r="B37" s="25" t="s">
        <v>117</v>
      </c>
      <c r="C37" s="25" t="s">
        <v>118</v>
      </c>
      <c r="D37" s="25" t="s">
        <v>40</v>
      </c>
      <c r="E37" s="25" t="s">
        <v>44</v>
      </c>
      <c r="F37" s="23">
        <v>1.3</v>
      </c>
      <c r="G37" s="292">
        <v>9183</v>
      </c>
      <c r="H37" s="292">
        <v>7365</v>
      </c>
      <c r="I37" s="280">
        <v>7853</v>
      </c>
      <c r="J37" s="281">
        <v>8539</v>
      </c>
      <c r="K37" s="281">
        <v>8464</v>
      </c>
      <c r="L37" s="299">
        <v>8215</v>
      </c>
      <c r="M37" s="305"/>
      <c r="N37" s="231"/>
      <c r="O37" s="262"/>
      <c r="P37" s="262"/>
      <c r="Q37" s="278"/>
      <c r="R37" s="278"/>
    </row>
    <row r="38" spans="1:18" s="213" customFormat="1" ht="24.75" customHeight="1" x14ac:dyDescent="0.3">
      <c r="A38" s="24"/>
      <c r="B38" s="25" t="s">
        <v>119</v>
      </c>
      <c r="C38" s="25" t="s">
        <v>120</v>
      </c>
      <c r="D38" s="25" t="s">
        <v>40</v>
      </c>
      <c r="E38" s="25" t="s">
        <v>44</v>
      </c>
      <c r="F38" s="23">
        <v>1.3</v>
      </c>
      <c r="G38" s="292">
        <v>9183</v>
      </c>
      <c r="H38" s="292">
        <v>7365</v>
      </c>
      <c r="I38" s="280">
        <v>7853</v>
      </c>
      <c r="J38" s="281">
        <v>8539</v>
      </c>
      <c r="K38" s="281">
        <v>8464</v>
      </c>
      <c r="L38" s="299">
        <v>8215</v>
      </c>
      <c r="M38" s="310"/>
      <c r="N38" s="232"/>
      <c r="O38" s="262"/>
      <c r="P38" s="262"/>
      <c r="Q38" s="278"/>
      <c r="R38" s="278"/>
    </row>
    <row r="39" spans="1:18" s="213" customFormat="1" ht="21" customHeight="1" x14ac:dyDescent="0.3">
      <c r="A39" s="24"/>
      <c r="B39" s="124" t="s">
        <v>121</v>
      </c>
      <c r="C39" s="124" t="s">
        <v>122</v>
      </c>
      <c r="D39" s="124" t="s">
        <v>40</v>
      </c>
      <c r="E39" s="124" t="s">
        <v>44</v>
      </c>
      <c r="F39" s="125">
        <v>1.2</v>
      </c>
      <c r="G39" s="295">
        <v>8477</v>
      </c>
      <c r="H39" s="295">
        <v>6680</v>
      </c>
      <c r="I39" s="286">
        <v>7123</v>
      </c>
      <c r="J39" s="287">
        <v>7745</v>
      </c>
      <c r="K39" s="287">
        <v>7677</v>
      </c>
      <c r="L39" s="302">
        <v>7451</v>
      </c>
      <c r="M39" s="311"/>
      <c r="N39" s="236"/>
      <c r="O39" s="265"/>
      <c r="P39" s="265"/>
      <c r="Q39" s="278"/>
      <c r="R39" s="278"/>
    </row>
    <row r="40" spans="1:18" s="213" customFormat="1" ht="21.75" customHeight="1" x14ac:dyDescent="0.3">
      <c r="A40" s="24"/>
      <c r="B40" s="77" t="s">
        <v>123</v>
      </c>
      <c r="C40" s="77" t="s">
        <v>124</v>
      </c>
      <c r="D40" s="77" t="s">
        <v>40</v>
      </c>
      <c r="E40" s="77" t="s">
        <v>44</v>
      </c>
      <c r="F40" s="76">
        <v>1.35</v>
      </c>
      <c r="G40" s="294">
        <v>9536</v>
      </c>
      <c r="H40" s="294">
        <v>7733</v>
      </c>
      <c r="I40" s="284">
        <v>8246</v>
      </c>
      <c r="J40" s="285">
        <v>8966</v>
      </c>
      <c r="K40" s="285">
        <v>8887</v>
      </c>
      <c r="L40" s="301">
        <v>8626</v>
      </c>
      <c r="M40" s="312"/>
      <c r="N40" s="237"/>
      <c r="O40" s="263"/>
      <c r="P40" s="263"/>
      <c r="Q40" s="278"/>
      <c r="R40" s="278"/>
    </row>
    <row r="41" spans="1:18" s="213" customFormat="1" ht="22.5" customHeight="1" x14ac:dyDescent="0.3">
      <c r="A41" s="24"/>
      <c r="B41" s="128" t="s">
        <v>125</v>
      </c>
      <c r="C41" s="128" t="s">
        <v>126</v>
      </c>
      <c r="D41" s="128" t="s">
        <v>40</v>
      </c>
      <c r="E41" s="128" t="s">
        <v>44</v>
      </c>
      <c r="F41" s="129">
        <v>1.25</v>
      </c>
      <c r="G41" s="296">
        <v>8830</v>
      </c>
      <c r="H41" s="296">
        <v>7014</v>
      </c>
      <c r="I41" s="288">
        <v>7479</v>
      </c>
      <c r="J41" s="289">
        <v>8132</v>
      </c>
      <c r="K41" s="289">
        <v>8061</v>
      </c>
      <c r="L41" s="303">
        <v>7824</v>
      </c>
      <c r="M41" s="313"/>
      <c r="N41" s="238"/>
      <c r="O41" s="266"/>
      <c r="P41" s="266"/>
      <c r="Q41" s="278"/>
      <c r="R41" s="278"/>
    </row>
    <row r="42" spans="1:18" s="213" customFormat="1" ht="23.25" customHeight="1" x14ac:dyDescent="0.3">
      <c r="A42" s="24"/>
      <c r="B42" s="77" t="s">
        <v>127</v>
      </c>
      <c r="C42" s="77" t="s">
        <v>128</v>
      </c>
      <c r="D42" s="77" t="s">
        <v>40</v>
      </c>
      <c r="E42" s="77" t="s">
        <v>44</v>
      </c>
      <c r="F42" s="76">
        <v>1.35</v>
      </c>
      <c r="G42" s="294">
        <v>9536</v>
      </c>
      <c r="H42" s="294">
        <v>7733</v>
      </c>
      <c r="I42" s="284">
        <v>8246</v>
      </c>
      <c r="J42" s="285">
        <v>8966</v>
      </c>
      <c r="K42" s="285">
        <v>8887</v>
      </c>
      <c r="L42" s="301">
        <v>8626</v>
      </c>
      <c r="M42" s="312"/>
      <c r="N42" s="239"/>
      <c r="O42" s="263"/>
      <c r="P42" s="263"/>
      <c r="Q42" s="278"/>
      <c r="R42" s="278"/>
    </row>
    <row r="43" spans="1:18" s="213" customFormat="1" ht="20.25" customHeight="1" x14ac:dyDescent="0.3">
      <c r="A43" s="24"/>
      <c r="B43" s="126" t="s">
        <v>129</v>
      </c>
      <c r="C43" s="126" t="s">
        <v>130</v>
      </c>
      <c r="D43" s="126" t="s">
        <v>40</v>
      </c>
      <c r="E43" s="126" t="s">
        <v>44</v>
      </c>
      <c r="F43" s="127">
        <v>1.4000000000000001</v>
      </c>
      <c r="G43" s="297">
        <v>9890</v>
      </c>
      <c r="H43" s="297">
        <v>8120</v>
      </c>
      <c r="I43" s="290">
        <v>8658</v>
      </c>
      <c r="J43" s="291">
        <v>9414</v>
      </c>
      <c r="K43" s="291">
        <v>9332</v>
      </c>
      <c r="L43" s="304">
        <v>9057</v>
      </c>
      <c r="M43" s="314"/>
      <c r="N43" s="240"/>
      <c r="O43" s="267"/>
      <c r="P43" s="267"/>
      <c r="Q43" s="278"/>
      <c r="R43" s="278"/>
    </row>
  </sheetData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pane xSplit="2" ySplit="2" topLeftCell="F30" activePane="bottomRight" state="frozen"/>
      <selection pane="topRight" activeCell="C1" sqref="C1"/>
      <selection pane="bottomLeft" activeCell="A3" sqref="A3"/>
      <selection pane="bottomRight" activeCell="O48" sqref="O48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8" x14ac:dyDescent="0.35">
      <c r="A1" s="16" t="s">
        <v>28</v>
      </c>
      <c r="B1" s="16" t="s">
        <v>29</v>
      </c>
      <c r="C1" s="16" t="s">
        <v>30</v>
      </c>
      <c r="D1" s="16" t="s">
        <v>31</v>
      </c>
      <c r="E1" s="16" t="s">
        <v>32</v>
      </c>
      <c r="F1" s="17" t="s">
        <v>33</v>
      </c>
      <c r="G1" s="84" t="s">
        <v>34</v>
      </c>
      <c r="H1" s="85"/>
    </row>
    <row r="2" spans="1:18" ht="22.5" x14ac:dyDescent="0.35">
      <c r="A2" s="19"/>
      <c r="B2" s="19"/>
      <c r="C2" s="19"/>
      <c r="D2" s="46" t="s">
        <v>186</v>
      </c>
      <c r="E2" s="19"/>
      <c r="F2" s="17"/>
      <c r="G2" s="20" t="s">
        <v>216</v>
      </c>
      <c r="H2" s="20" t="s">
        <v>217</v>
      </c>
      <c r="I2" s="277">
        <v>22251</v>
      </c>
      <c r="J2" s="277">
        <v>22282</v>
      </c>
      <c r="K2" s="277">
        <v>22313</v>
      </c>
      <c r="L2" s="277">
        <v>22341</v>
      </c>
      <c r="M2" s="277">
        <v>22372</v>
      </c>
      <c r="N2" s="277">
        <v>22402</v>
      </c>
      <c r="O2" s="277">
        <v>22433</v>
      </c>
      <c r="P2" s="277">
        <v>22463</v>
      </c>
      <c r="Q2" s="277">
        <v>22494</v>
      </c>
      <c r="R2" s="277">
        <v>22525</v>
      </c>
    </row>
    <row r="3" spans="1:18" hidden="1" x14ac:dyDescent="0.35">
      <c r="A3" s="21" t="s">
        <v>37</v>
      </c>
      <c r="B3" s="22" t="s">
        <v>38</v>
      </c>
      <c r="C3" s="22" t="s">
        <v>39</v>
      </c>
      <c r="D3" s="22" t="s">
        <v>40</v>
      </c>
      <c r="E3" s="22" t="s">
        <v>41</v>
      </c>
      <c r="F3" s="23">
        <v>1.1000000000000001</v>
      </c>
      <c r="G3" s="20"/>
      <c r="H3" s="20"/>
      <c r="I3" s="86"/>
      <c r="J3" s="86"/>
      <c r="K3" s="86"/>
      <c r="L3" s="86"/>
    </row>
    <row r="4" spans="1:18" ht="38.25" hidden="1" x14ac:dyDescent="0.35">
      <c r="A4" s="24"/>
      <c r="B4" s="25" t="s">
        <v>42</v>
      </c>
      <c r="C4" s="25" t="s">
        <v>43</v>
      </c>
      <c r="D4" s="25" t="s">
        <v>40</v>
      </c>
      <c r="E4" s="25" t="s">
        <v>44</v>
      </c>
      <c r="F4" s="23">
        <v>1.2</v>
      </c>
      <c r="G4" s="20"/>
      <c r="H4" s="20"/>
      <c r="I4" s="86"/>
      <c r="J4" s="86"/>
      <c r="K4" s="86"/>
      <c r="L4" s="86"/>
    </row>
    <row r="5" spans="1:18" ht="38.25" hidden="1" x14ac:dyDescent="0.35">
      <c r="A5" s="24"/>
      <c r="B5" s="25" t="s">
        <v>45</v>
      </c>
      <c r="C5" s="25" t="s">
        <v>46</v>
      </c>
      <c r="D5" s="25" t="s">
        <v>40</v>
      </c>
      <c r="E5" s="25" t="s">
        <v>44</v>
      </c>
      <c r="F5" s="23">
        <v>1.1000000000000001</v>
      </c>
      <c r="G5" s="20"/>
      <c r="H5" s="20"/>
      <c r="I5" s="86"/>
      <c r="J5" s="86"/>
      <c r="K5" s="86"/>
      <c r="L5" s="86"/>
    </row>
    <row r="6" spans="1:18" ht="38.25" hidden="1" x14ac:dyDescent="0.35">
      <c r="A6" s="24"/>
      <c r="B6" s="25" t="s">
        <v>47</v>
      </c>
      <c r="C6" s="25" t="s">
        <v>48</v>
      </c>
      <c r="D6" s="25" t="s">
        <v>40</v>
      </c>
      <c r="E6" s="25" t="s">
        <v>44</v>
      </c>
      <c r="F6" s="23">
        <v>1.1000000000000001</v>
      </c>
      <c r="G6" s="20"/>
      <c r="H6" s="20"/>
      <c r="I6" s="86"/>
      <c r="J6" s="86"/>
      <c r="K6" s="86"/>
      <c r="L6" s="86"/>
    </row>
    <row r="7" spans="1:18" ht="38.25" hidden="1" x14ac:dyDescent="0.35">
      <c r="A7" s="24"/>
      <c r="B7" s="25" t="s">
        <v>49</v>
      </c>
      <c r="C7" s="25" t="s">
        <v>50</v>
      </c>
      <c r="D7" s="25" t="s">
        <v>40</v>
      </c>
      <c r="E7" s="25" t="s">
        <v>44</v>
      </c>
      <c r="F7" s="23">
        <v>1.1500000000000001</v>
      </c>
      <c r="G7" s="20"/>
      <c r="H7" s="20"/>
      <c r="I7" s="86"/>
      <c r="J7" s="86"/>
      <c r="K7" s="86"/>
      <c r="L7" s="86"/>
    </row>
    <row r="8" spans="1:18" ht="38.25" hidden="1" x14ac:dyDescent="0.35">
      <c r="A8" s="24"/>
      <c r="B8" s="25" t="s">
        <v>51</v>
      </c>
      <c r="C8" s="25" t="s">
        <v>52</v>
      </c>
      <c r="D8" s="25" t="s">
        <v>40</v>
      </c>
      <c r="E8" s="25" t="s">
        <v>44</v>
      </c>
      <c r="F8" s="23">
        <v>1.1500000000000001</v>
      </c>
      <c r="G8" s="20"/>
      <c r="H8" s="20"/>
      <c r="I8" s="86"/>
      <c r="J8" s="86"/>
      <c r="K8" s="86"/>
      <c r="L8" s="86"/>
    </row>
    <row r="9" spans="1:18" hidden="1" x14ac:dyDescent="0.35">
      <c r="A9" s="24"/>
      <c r="B9" s="25" t="s">
        <v>53</v>
      </c>
      <c r="C9" s="25" t="s">
        <v>54</v>
      </c>
      <c r="D9" s="25" t="s">
        <v>55</v>
      </c>
      <c r="E9" s="25" t="s">
        <v>56</v>
      </c>
      <c r="F9" s="23">
        <v>1</v>
      </c>
      <c r="G9" s="20"/>
      <c r="H9" s="20"/>
      <c r="I9" s="86"/>
      <c r="J9" s="86"/>
      <c r="K9" s="86"/>
      <c r="L9" s="86"/>
    </row>
    <row r="10" spans="1:18" hidden="1" x14ac:dyDescent="0.35">
      <c r="A10" s="24"/>
      <c r="B10" s="25" t="s">
        <v>57</v>
      </c>
      <c r="C10" s="25" t="s">
        <v>58</v>
      </c>
      <c r="D10" s="25" t="s">
        <v>55</v>
      </c>
      <c r="E10" s="25" t="s">
        <v>56</v>
      </c>
      <c r="F10" s="23">
        <v>1</v>
      </c>
      <c r="G10" s="20"/>
      <c r="H10" s="20"/>
      <c r="I10" s="86"/>
      <c r="J10" s="86"/>
      <c r="K10" s="86"/>
      <c r="L10" s="86"/>
    </row>
    <row r="11" spans="1:18" ht="57" hidden="1" x14ac:dyDescent="0.35">
      <c r="A11" s="24"/>
      <c r="B11" s="25" t="s">
        <v>59</v>
      </c>
      <c r="C11" s="25" t="s">
        <v>60</v>
      </c>
      <c r="D11" s="25" t="s">
        <v>55</v>
      </c>
      <c r="E11" s="25" t="s">
        <v>56</v>
      </c>
      <c r="F11" s="23">
        <v>1</v>
      </c>
      <c r="G11" s="20"/>
      <c r="H11" s="20"/>
      <c r="I11" s="86"/>
      <c r="J11" s="86"/>
      <c r="K11" s="86"/>
      <c r="L11" s="86"/>
    </row>
    <row r="12" spans="1:18" ht="57" hidden="1" x14ac:dyDescent="0.35">
      <c r="A12" s="24"/>
      <c r="B12" s="25" t="s">
        <v>61</v>
      </c>
      <c r="C12" s="25" t="s">
        <v>62</v>
      </c>
      <c r="D12" s="25" t="s">
        <v>63</v>
      </c>
      <c r="E12" s="25" t="s">
        <v>64</v>
      </c>
      <c r="F12" s="23">
        <v>1</v>
      </c>
      <c r="G12" s="20"/>
      <c r="H12" s="20"/>
      <c r="I12" s="86"/>
      <c r="J12" s="86"/>
      <c r="K12" s="86"/>
      <c r="L12" s="86"/>
    </row>
    <row r="13" spans="1:18" ht="38.25" hidden="1" x14ac:dyDescent="0.35">
      <c r="A13" s="24"/>
      <c r="B13" s="25" t="s">
        <v>65</v>
      </c>
      <c r="C13" s="25" t="s">
        <v>66</v>
      </c>
      <c r="D13" s="25" t="s">
        <v>40</v>
      </c>
      <c r="E13" s="25" t="s">
        <v>44</v>
      </c>
      <c r="F13" s="23">
        <v>1.5</v>
      </c>
      <c r="G13" s="20"/>
      <c r="H13" s="20"/>
      <c r="I13" s="86"/>
      <c r="J13" s="86"/>
      <c r="K13" s="86"/>
      <c r="L13" s="86"/>
    </row>
    <row r="14" spans="1:18" hidden="1" x14ac:dyDescent="0.35">
      <c r="A14" s="26" t="s">
        <v>67</v>
      </c>
      <c r="B14" s="27"/>
      <c r="C14" s="27"/>
      <c r="D14" s="27"/>
      <c r="E14" s="27"/>
      <c r="F14" s="28"/>
      <c r="G14" s="20"/>
      <c r="H14" s="20"/>
      <c r="I14" s="86"/>
      <c r="J14" s="86"/>
      <c r="K14" s="86"/>
      <c r="L14" s="86"/>
    </row>
    <row r="15" spans="1:18" hidden="1" x14ac:dyDescent="0.35">
      <c r="A15" s="30" t="s">
        <v>68</v>
      </c>
      <c r="B15" s="25" t="s">
        <v>69</v>
      </c>
      <c r="C15" s="25" t="s">
        <v>70</v>
      </c>
      <c r="D15" s="25" t="s">
        <v>40</v>
      </c>
      <c r="E15" s="25" t="s">
        <v>41</v>
      </c>
      <c r="F15" s="23">
        <v>1.1000000000000001</v>
      </c>
      <c r="G15" s="20"/>
      <c r="H15" s="20"/>
      <c r="I15" s="86"/>
      <c r="J15" s="86"/>
      <c r="K15" s="86"/>
      <c r="L15" s="86"/>
    </row>
    <row r="16" spans="1:18" ht="38.25" hidden="1" x14ac:dyDescent="0.35">
      <c r="A16" s="24"/>
      <c r="B16" s="25" t="s">
        <v>71</v>
      </c>
      <c r="C16" s="25" t="s">
        <v>72</v>
      </c>
      <c r="D16" s="25" t="s">
        <v>40</v>
      </c>
      <c r="E16" s="25" t="s">
        <v>44</v>
      </c>
      <c r="F16" s="23">
        <v>1.1000000000000001</v>
      </c>
      <c r="G16" s="20"/>
      <c r="H16" s="20"/>
      <c r="I16" s="86"/>
      <c r="J16" s="86"/>
      <c r="K16" s="86"/>
      <c r="L16" s="86"/>
    </row>
    <row r="17" spans="1:18" ht="38.25" hidden="1" x14ac:dyDescent="0.35">
      <c r="A17" s="24"/>
      <c r="B17" s="25" t="s">
        <v>73</v>
      </c>
      <c r="C17" s="25" t="s">
        <v>74</v>
      </c>
      <c r="D17" s="25" t="s">
        <v>40</v>
      </c>
      <c r="E17" s="25" t="s">
        <v>44</v>
      </c>
      <c r="F17" s="23">
        <v>1.1000000000000001</v>
      </c>
      <c r="G17" s="20"/>
      <c r="H17" s="20"/>
      <c r="I17" s="86"/>
      <c r="J17" s="86"/>
      <c r="K17" s="86"/>
      <c r="L17" s="86"/>
    </row>
    <row r="18" spans="1:18" ht="38.25" hidden="1" x14ac:dyDescent="0.35">
      <c r="A18" s="24"/>
      <c r="B18" s="25" t="s">
        <v>75</v>
      </c>
      <c r="C18" s="25" t="s">
        <v>76</v>
      </c>
      <c r="D18" s="25" t="s">
        <v>40</v>
      </c>
      <c r="E18" s="25" t="s">
        <v>44</v>
      </c>
      <c r="F18" s="23">
        <v>1.2</v>
      </c>
      <c r="G18" s="20"/>
      <c r="H18" s="20"/>
      <c r="I18" s="86"/>
      <c r="J18" s="86"/>
      <c r="K18" s="86"/>
      <c r="L18" s="86"/>
    </row>
    <row r="19" spans="1:18" ht="38.25" hidden="1" x14ac:dyDescent="0.35">
      <c r="A19" s="24"/>
      <c r="B19" s="25" t="s">
        <v>77</v>
      </c>
      <c r="C19" s="25" t="s">
        <v>78</v>
      </c>
      <c r="D19" s="25" t="s">
        <v>40</v>
      </c>
      <c r="E19" s="25" t="s">
        <v>44</v>
      </c>
      <c r="F19" s="23">
        <v>1.25</v>
      </c>
      <c r="G19" s="20"/>
      <c r="H19" s="20"/>
      <c r="I19" s="86"/>
      <c r="J19" s="86"/>
      <c r="K19" s="86"/>
      <c r="L19" s="86"/>
    </row>
    <row r="20" spans="1:18" ht="38.25" hidden="1" x14ac:dyDescent="0.35">
      <c r="A20" s="24"/>
      <c r="B20" s="25" t="s">
        <v>79</v>
      </c>
      <c r="C20" s="25" t="s">
        <v>80</v>
      </c>
      <c r="D20" s="25" t="s">
        <v>40</v>
      </c>
      <c r="E20" s="25" t="s">
        <v>44</v>
      </c>
      <c r="F20" s="23">
        <v>1.3</v>
      </c>
      <c r="G20" s="20"/>
      <c r="H20" s="20"/>
      <c r="I20" s="86"/>
      <c r="J20" s="86"/>
      <c r="K20" s="86"/>
      <c r="L20" s="86"/>
    </row>
    <row r="21" spans="1:18" ht="38.25" hidden="1" x14ac:dyDescent="0.35">
      <c r="A21" s="24"/>
      <c r="B21" s="25" t="s">
        <v>81</v>
      </c>
      <c r="C21" s="25" t="s">
        <v>82</v>
      </c>
      <c r="D21" s="25" t="s">
        <v>40</v>
      </c>
      <c r="E21" s="25" t="s">
        <v>44</v>
      </c>
      <c r="F21" s="23">
        <v>1.1000000000000001</v>
      </c>
      <c r="G21" s="20"/>
      <c r="H21" s="20"/>
      <c r="I21" s="86"/>
      <c r="J21" s="86"/>
      <c r="K21" s="86"/>
      <c r="L21" s="86"/>
    </row>
    <row r="22" spans="1:18" ht="38.25" hidden="1" x14ac:dyDescent="0.35">
      <c r="A22" s="24"/>
      <c r="B22" s="25" t="s">
        <v>83</v>
      </c>
      <c r="C22" s="25" t="s">
        <v>84</v>
      </c>
      <c r="D22" s="25" t="s">
        <v>40</v>
      </c>
      <c r="E22" s="25" t="s">
        <v>44</v>
      </c>
      <c r="F22" s="23">
        <v>1.3</v>
      </c>
      <c r="G22" s="20"/>
      <c r="H22" s="20"/>
      <c r="I22" s="86"/>
      <c r="J22" s="86"/>
      <c r="K22" s="86"/>
      <c r="L22" s="86"/>
    </row>
    <row r="23" spans="1:18" hidden="1" x14ac:dyDescent="0.35">
      <c r="A23" s="24"/>
      <c r="B23" s="25" t="s">
        <v>85</v>
      </c>
      <c r="C23" s="25" t="s">
        <v>86</v>
      </c>
      <c r="D23" s="25" t="s">
        <v>87</v>
      </c>
      <c r="E23" s="25" t="s">
        <v>88</v>
      </c>
      <c r="F23" s="23">
        <v>1</v>
      </c>
      <c r="G23" s="20"/>
      <c r="H23" s="20"/>
      <c r="I23" s="86"/>
      <c r="J23" s="86"/>
      <c r="K23" s="86"/>
      <c r="L23" s="86"/>
    </row>
    <row r="24" spans="1:18" hidden="1" x14ac:dyDescent="0.35">
      <c r="A24" s="24"/>
      <c r="B24" s="25" t="s">
        <v>89</v>
      </c>
      <c r="C24" s="31" t="s">
        <v>90</v>
      </c>
      <c r="D24" s="25" t="s">
        <v>55</v>
      </c>
      <c r="E24" s="25" t="s">
        <v>91</v>
      </c>
      <c r="F24" s="23">
        <v>1</v>
      </c>
      <c r="G24" s="20"/>
      <c r="H24" s="20"/>
      <c r="I24" s="86"/>
      <c r="J24" s="86"/>
      <c r="K24" s="86"/>
      <c r="L24" s="86"/>
    </row>
    <row r="25" spans="1:18" hidden="1" x14ac:dyDescent="0.35">
      <c r="A25" s="24"/>
      <c r="B25" s="25" t="s">
        <v>92</v>
      </c>
      <c r="C25" s="31" t="s">
        <v>93</v>
      </c>
      <c r="D25" s="25" t="s">
        <v>63</v>
      </c>
      <c r="E25" s="25" t="s">
        <v>64</v>
      </c>
      <c r="F25" s="23">
        <v>1</v>
      </c>
      <c r="G25" s="20"/>
      <c r="H25" s="20"/>
      <c r="I25" s="86"/>
      <c r="J25" s="86"/>
      <c r="K25" s="86"/>
      <c r="L25" s="86"/>
    </row>
    <row r="26" spans="1:18" ht="38.25" hidden="1" x14ac:dyDescent="0.35">
      <c r="A26" s="24"/>
      <c r="B26" s="25" t="s">
        <v>94</v>
      </c>
      <c r="C26" s="31" t="s">
        <v>95</v>
      </c>
      <c r="D26" s="25" t="s">
        <v>55</v>
      </c>
      <c r="E26" s="25" t="s">
        <v>56</v>
      </c>
      <c r="F26" s="23">
        <v>1</v>
      </c>
      <c r="G26" s="20"/>
      <c r="H26" s="20"/>
      <c r="I26" s="86"/>
      <c r="J26" s="86"/>
      <c r="K26" s="86"/>
      <c r="L26" s="86"/>
    </row>
    <row r="27" spans="1:18" hidden="1" x14ac:dyDescent="0.35">
      <c r="A27" s="26" t="s">
        <v>96</v>
      </c>
      <c r="B27" s="27"/>
      <c r="C27" s="27"/>
      <c r="D27" s="27"/>
      <c r="E27" s="27"/>
      <c r="F27" s="28"/>
      <c r="G27" s="29"/>
      <c r="H27" s="29"/>
      <c r="I27" s="86"/>
      <c r="J27" s="86"/>
      <c r="K27" s="86"/>
      <c r="L27" s="86"/>
    </row>
    <row r="28" spans="1:18" s="213" customFormat="1" ht="18.75" x14ac:dyDescent="0.3">
      <c r="A28" s="30" t="s">
        <v>97</v>
      </c>
      <c r="B28" s="25" t="s">
        <v>98</v>
      </c>
      <c r="C28" s="25" t="s">
        <v>99</v>
      </c>
      <c r="D28" s="25" t="s">
        <v>40</v>
      </c>
      <c r="E28" s="25" t="s">
        <v>100</v>
      </c>
      <c r="F28" s="23">
        <v>1.1000000000000001</v>
      </c>
      <c r="G28" s="316">
        <v>7770.4</v>
      </c>
      <c r="H28" s="316">
        <v>6045.6</v>
      </c>
      <c r="I28" s="317">
        <v>6446</v>
      </c>
      <c r="J28" s="318">
        <v>7009.2</v>
      </c>
      <c r="K28" s="319">
        <v>6947.6</v>
      </c>
      <c r="L28" s="320">
        <v>6743</v>
      </c>
      <c r="M28" s="305">
        <v>7371</v>
      </c>
      <c r="N28" s="321">
        <v>6366.8</v>
      </c>
      <c r="O28" s="322">
        <v>6648.4</v>
      </c>
      <c r="P28" s="322"/>
      <c r="Q28" s="319"/>
      <c r="R28" s="319"/>
    </row>
    <row r="29" spans="1:18" s="213" customFormat="1" ht="18.75" x14ac:dyDescent="0.3">
      <c r="A29" s="24"/>
      <c r="B29" s="78" t="s">
        <v>101</v>
      </c>
      <c r="C29" s="78" t="s">
        <v>102</v>
      </c>
      <c r="D29" s="78" t="s">
        <v>40</v>
      </c>
      <c r="E29" s="78" t="s">
        <v>41</v>
      </c>
      <c r="F29" s="75">
        <v>1.1500000000000001</v>
      </c>
      <c r="G29" s="323">
        <v>8123.6</v>
      </c>
      <c r="H29" s="323">
        <v>6320.4</v>
      </c>
      <c r="I29" s="324">
        <v>6739</v>
      </c>
      <c r="J29" s="325">
        <v>7327.8</v>
      </c>
      <c r="K29" s="325">
        <v>7263.4</v>
      </c>
      <c r="L29" s="326">
        <v>7049.5</v>
      </c>
      <c r="M29" s="306">
        <v>7706.15</v>
      </c>
      <c r="N29" s="306">
        <v>6656.2</v>
      </c>
      <c r="O29" s="327">
        <v>6950.6</v>
      </c>
      <c r="P29" s="327">
        <v>7061.5</v>
      </c>
      <c r="Q29" s="319"/>
      <c r="R29" s="319"/>
    </row>
    <row r="30" spans="1:18" s="213" customFormat="1" ht="21.75" customHeight="1" x14ac:dyDescent="0.3">
      <c r="A30" s="24"/>
      <c r="B30" s="25" t="s">
        <v>103</v>
      </c>
      <c r="C30" s="25" t="s">
        <v>104</v>
      </c>
      <c r="D30" s="25" t="s">
        <v>40</v>
      </c>
      <c r="E30" s="25" t="s">
        <v>44</v>
      </c>
      <c r="F30" s="23">
        <v>1.3</v>
      </c>
      <c r="G30" s="316">
        <v>9183.2000000000007</v>
      </c>
      <c r="H30" s="316">
        <v>7144.8</v>
      </c>
      <c r="I30" s="317">
        <v>7618</v>
      </c>
      <c r="J30" s="318">
        <v>8283.6</v>
      </c>
      <c r="K30" s="318">
        <v>8210.7999999999993</v>
      </c>
      <c r="L30" s="320">
        <v>7969</v>
      </c>
      <c r="M30" s="305">
        <v>8711.2999999999993</v>
      </c>
      <c r="N30" s="328">
        <v>7524.4</v>
      </c>
      <c r="O30" s="322">
        <v>7857.2</v>
      </c>
      <c r="P30" s="322">
        <v>7971.6</v>
      </c>
      <c r="Q30" s="319"/>
      <c r="R30" s="319"/>
    </row>
    <row r="31" spans="1:18" s="213" customFormat="1" ht="24" customHeight="1" x14ac:dyDescent="0.3">
      <c r="A31" s="24"/>
      <c r="B31" s="25" t="s">
        <v>105</v>
      </c>
      <c r="C31" s="25" t="s">
        <v>106</v>
      </c>
      <c r="D31" s="25" t="s">
        <v>40</v>
      </c>
      <c r="E31" s="25" t="s">
        <v>44</v>
      </c>
      <c r="F31" s="23">
        <v>1.3</v>
      </c>
      <c r="G31" s="316">
        <v>9183.2000000000007</v>
      </c>
      <c r="H31" s="316">
        <v>7144.8</v>
      </c>
      <c r="I31" s="317">
        <v>7618</v>
      </c>
      <c r="J31" s="318">
        <v>8283.6</v>
      </c>
      <c r="K31" s="318">
        <v>8210.7999999999993</v>
      </c>
      <c r="L31" s="320">
        <v>7969</v>
      </c>
      <c r="M31" s="305">
        <v>8711.2999999999993</v>
      </c>
      <c r="N31" s="328">
        <v>7524.4</v>
      </c>
      <c r="O31" s="329">
        <v>7857.2</v>
      </c>
      <c r="P31" s="322">
        <v>7971.6</v>
      </c>
      <c r="Q31" s="319"/>
      <c r="R31" s="319"/>
    </row>
    <row r="32" spans="1:18" s="213" customFormat="1" ht="24" customHeight="1" x14ac:dyDescent="0.3">
      <c r="A32" s="24"/>
      <c r="B32" s="77" t="s">
        <v>107</v>
      </c>
      <c r="C32" s="77" t="s">
        <v>108</v>
      </c>
      <c r="D32" s="77" t="s">
        <v>40</v>
      </c>
      <c r="E32" s="77" t="s">
        <v>44</v>
      </c>
      <c r="F32" s="76">
        <v>1.35</v>
      </c>
      <c r="G32" s="330">
        <v>9536.4</v>
      </c>
      <c r="H32" s="330">
        <v>7419.6</v>
      </c>
      <c r="I32" s="331">
        <v>7911</v>
      </c>
      <c r="J32" s="332">
        <v>8602.2000000000007</v>
      </c>
      <c r="K32" s="332">
        <v>8526.6</v>
      </c>
      <c r="L32" s="333">
        <v>8275.5</v>
      </c>
      <c r="M32" s="307">
        <v>9046.35</v>
      </c>
      <c r="N32" s="307">
        <v>7813.8</v>
      </c>
      <c r="O32" s="327">
        <v>8159.4</v>
      </c>
      <c r="P32" s="327">
        <v>8278.2000000000007</v>
      </c>
      <c r="Q32" s="319"/>
      <c r="R32" s="319"/>
    </row>
    <row r="33" spans="1:18" s="213" customFormat="1" ht="20.25" customHeight="1" x14ac:dyDescent="0.3">
      <c r="A33" s="24"/>
      <c r="B33" s="77" t="s">
        <v>109</v>
      </c>
      <c r="C33" s="77" t="s">
        <v>110</v>
      </c>
      <c r="D33" s="77" t="s">
        <v>40</v>
      </c>
      <c r="E33" s="77" t="s">
        <v>44</v>
      </c>
      <c r="F33" s="76">
        <v>1.35</v>
      </c>
      <c r="G33" s="330">
        <v>9536.4</v>
      </c>
      <c r="H33" s="330">
        <v>7419.6</v>
      </c>
      <c r="I33" s="331">
        <v>7911</v>
      </c>
      <c r="J33" s="332">
        <v>8602.2000000000007</v>
      </c>
      <c r="K33" s="332">
        <v>8526.6</v>
      </c>
      <c r="L33" s="333">
        <v>8275.5</v>
      </c>
      <c r="M33" s="307">
        <v>9046.35</v>
      </c>
      <c r="N33" s="334">
        <v>7813.8</v>
      </c>
      <c r="O33" s="327">
        <v>8159.4</v>
      </c>
      <c r="P33" s="327">
        <v>8278.2000000000007</v>
      </c>
      <c r="Q33" s="319"/>
      <c r="R33" s="319"/>
    </row>
    <row r="34" spans="1:18" s="213" customFormat="1" ht="23.25" customHeight="1" x14ac:dyDescent="0.3">
      <c r="A34" s="24"/>
      <c r="B34" s="78" t="s">
        <v>111</v>
      </c>
      <c r="C34" s="78" t="s">
        <v>112</v>
      </c>
      <c r="D34" s="78" t="s">
        <v>40</v>
      </c>
      <c r="E34" s="78" t="s">
        <v>44</v>
      </c>
      <c r="F34" s="75">
        <v>1.1500000000000001</v>
      </c>
      <c r="G34" s="323">
        <v>8123.6</v>
      </c>
      <c r="H34" s="323">
        <v>6320.4</v>
      </c>
      <c r="I34" s="324">
        <v>6739</v>
      </c>
      <c r="J34" s="325">
        <v>7327.8</v>
      </c>
      <c r="K34" s="325">
        <v>7263.4</v>
      </c>
      <c r="L34" s="326">
        <v>7049.5</v>
      </c>
      <c r="M34" s="306">
        <v>7706.15</v>
      </c>
      <c r="N34" s="309">
        <v>6656.2</v>
      </c>
      <c r="O34" s="335">
        <v>6950.6</v>
      </c>
      <c r="P34" s="335">
        <v>7051.8</v>
      </c>
      <c r="Q34" s="319"/>
      <c r="R34" s="319"/>
    </row>
    <row r="35" spans="1:18" s="213" customFormat="1" ht="24.75" customHeight="1" x14ac:dyDescent="0.3">
      <c r="A35" s="24"/>
      <c r="B35" s="25" t="s">
        <v>113</v>
      </c>
      <c r="C35" s="25" t="s">
        <v>114</v>
      </c>
      <c r="D35" s="25" t="s">
        <v>40</v>
      </c>
      <c r="E35" s="25" t="s">
        <v>44</v>
      </c>
      <c r="F35" s="23">
        <v>1.3</v>
      </c>
      <c r="G35" s="316">
        <v>9183.2000000000007</v>
      </c>
      <c r="H35" s="316">
        <v>7144.8</v>
      </c>
      <c r="I35" s="317">
        <v>7618</v>
      </c>
      <c r="J35" s="318">
        <v>8283.6</v>
      </c>
      <c r="K35" s="318">
        <v>8210.7999999999993</v>
      </c>
      <c r="L35" s="320">
        <v>7969</v>
      </c>
      <c r="M35" s="305">
        <v>8711.2999999999993</v>
      </c>
      <c r="N35" s="310">
        <v>7524.4</v>
      </c>
      <c r="O35" s="322">
        <v>7857.2</v>
      </c>
      <c r="P35" s="322">
        <v>7971.6</v>
      </c>
      <c r="Q35" s="319"/>
      <c r="R35" s="319"/>
    </row>
    <row r="36" spans="1:18" s="213" customFormat="1" ht="24" customHeight="1" x14ac:dyDescent="0.3">
      <c r="A36" s="24"/>
      <c r="B36" s="25" t="s">
        <v>115</v>
      </c>
      <c r="C36" s="25" t="s">
        <v>116</v>
      </c>
      <c r="D36" s="25" t="s">
        <v>40</v>
      </c>
      <c r="E36" s="25" t="s">
        <v>44</v>
      </c>
      <c r="F36" s="23">
        <v>1.3</v>
      </c>
      <c r="G36" s="316">
        <v>9183.2000000000007</v>
      </c>
      <c r="H36" s="316">
        <v>7144.8</v>
      </c>
      <c r="I36" s="317">
        <v>7618</v>
      </c>
      <c r="J36" s="318">
        <v>8283.6</v>
      </c>
      <c r="K36" s="318">
        <v>8210.7999999999993</v>
      </c>
      <c r="L36" s="320">
        <v>7969</v>
      </c>
      <c r="M36" s="305">
        <v>8711.2999999999993</v>
      </c>
      <c r="N36" s="321">
        <v>7524.4</v>
      </c>
      <c r="O36" s="322">
        <v>7857.2</v>
      </c>
      <c r="P36" s="322">
        <v>7971.6</v>
      </c>
      <c r="Q36" s="319"/>
      <c r="R36" s="319"/>
    </row>
    <row r="37" spans="1:18" s="213" customFormat="1" ht="24.75" customHeight="1" x14ac:dyDescent="0.3">
      <c r="A37" s="24"/>
      <c r="B37" s="25" t="s">
        <v>117</v>
      </c>
      <c r="C37" s="25" t="s">
        <v>118</v>
      </c>
      <c r="D37" s="25" t="s">
        <v>40</v>
      </c>
      <c r="E37" s="25" t="s">
        <v>44</v>
      </c>
      <c r="F37" s="23">
        <v>1.3</v>
      </c>
      <c r="G37" s="316">
        <v>9183.2000000000007</v>
      </c>
      <c r="H37" s="316">
        <v>7144.8</v>
      </c>
      <c r="I37" s="317">
        <v>7618</v>
      </c>
      <c r="J37" s="318">
        <v>8283.6</v>
      </c>
      <c r="K37" s="318">
        <v>8210.7999999999993</v>
      </c>
      <c r="L37" s="320">
        <v>7969</v>
      </c>
      <c r="M37" s="305">
        <v>8711.2999999999993</v>
      </c>
      <c r="N37" s="321">
        <v>7524.4</v>
      </c>
      <c r="O37" s="322">
        <v>7857.2</v>
      </c>
      <c r="P37" s="322">
        <v>7971.6</v>
      </c>
      <c r="Q37" s="319"/>
      <c r="R37" s="319"/>
    </row>
    <row r="38" spans="1:18" s="213" customFormat="1" ht="24.75" customHeight="1" x14ac:dyDescent="0.3">
      <c r="A38" s="24"/>
      <c r="B38" s="25" t="s">
        <v>119</v>
      </c>
      <c r="C38" s="25" t="s">
        <v>120</v>
      </c>
      <c r="D38" s="25" t="s">
        <v>40</v>
      </c>
      <c r="E38" s="25" t="s">
        <v>44</v>
      </c>
      <c r="F38" s="23">
        <v>1.3</v>
      </c>
      <c r="G38" s="316">
        <v>9183.2000000000007</v>
      </c>
      <c r="H38" s="316">
        <v>7144.8</v>
      </c>
      <c r="I38" s="317">
        <v>7618</v>
      </c>
      <c r="J38" s="318">
        <v>8283.6</v>
      </c>
      <c r="K38" s="318">
        <v>8210.7999999999993</v>
      </c>
      <c r="L38" s="320">
        <v>7969</v>
      </c>
      <c r="M38" s="305">
        <v>8711.2999999999993</v>
      </c>
      <c r="N38" s="310">
        <v>7524.4</v>
      </c>
      <c r="O38" s="322">
        <v>7857.2</v>
      </c>
      <c r="P38" s="322">
        <v>7971.6</v>
      </c>
      <c r="Q38" s="319"/>
      <c r="R38" s="319"/>
    </row>
    <row r="39" spans="1:18" s="213" customFormat="1" ht="21" customHeight="1" x14ac:dyDescent="0.3">
      <c r="A39" s="24"/>
      <c r="B39" s="124" t="s">
        <v>121</v>
      </c>
      <c r="C39" s="124" t="s">
        <v>122</v>
      </c>
      <c r="D39" s="124" t="s">
        <v>40</v>
      </c>
      <c r="E39" s="124" t="s">
        <v>44</v>
      </c>
      <c r="F39" s="125">
        <v>1.2</v>
      </c>
      <c r="G39" s="336">
        <v>8476.7999999999993</v>
      </c>
      <c r="H39" s="336">
        <v>6595.2</v>
      </c>
      <c r="I39" s="337">
        <v>7032</v>
      </c>
      <c r="J39" s="338">
        <v>7646.4</v>
      </c>
      <c r="K39" s="338">
        <v>0</v>
      </c>
      <c r="L39" s="339">
        <v>7356</v>
      </c>
      <c r="M39" s="311">
        <v>8041.2</v>
      </c>
      <c r="N39" s="340">
        <v>6945.6</v>
      </c>
      <c r="O39" s="341">
        <v>7252.8</v>
      </c>
      <c r="P39" s="341">
        <v>7358.4</v>
      </c>
      <c r="Q39" s="319"/>
      <c r="R39" s="319"/>
    </row>
    <row r="40" spans="1:18" s="213" customFormat="1" ht="21.75" customHeight="1" x14ac:dyDescent="0.3">
      <c r="A40" s="24"/>
      <c r="B40" s="77" t="s">
        <v>123</v>
      </c>
      <c r="C40" s="77" t="s">
        <v>124</v>
      </c>
      <c r="D40" s="77" t="s">
        <v>40</v>
      </c>
      <c r="E40" s="77" t="s">
        <v>44</v>
      </c>
      <c r="F40" s="315">
        <v>1.5</v>
      </c>
      <c r="G40" s="330">
        <v>10596</v>
      </c>
      <c r="H40" s="330">
        <v>8244</v>
      </c>
      <c r="I40" s="331">
        <v>8790</v>
      </c>
      <c r="J40" s="332">
        <v>9558</v>
      </c>
      <c r="K40" s="332">
        <v>9474</v>
      </c>
      <c r="L40" s="333">
        <v>9195</v>
      </c>
      <c r="M40" s="312">
        <v>10051.5</v>
      </c>
      <c r="N40" s="342">
        <v>8682</v>
      </c>
      <c r="O40" s="327">
        <v>9066</v>
      </c>
      <c r="P40" s="327">
        <v>9198</v>
      </c>
      <c r="Q40" s="319"/>
      <c r="R40" s="319"/>
    </row>
    <row r="41" spans="1:18" s="213" customFormat="1" ht="22.5" customHeight="1" x14ac:dyDescent="0.3">
      <c r="A41" s="24"/>
      <c r="B41" s="128" t="s">
        <v>125</v>
      </c>
      <c r="C41" s="128" t="s">
        <v>126</v>
      </c>
      <c r="D41" s="128" t="s">
        <v>40</v>
      </c>
      <c r="E41" s="128" t="s">
        <v>44</v>
      </c>
      <c r="F41" s="129">
        <v>1.25</v>
      </c>
      <c r="G41" s="343">
        <v>8830</v>
      </c>
      <c r="H41" s="343">
        <v>6870</v>
      </c>
      <c r="I41" s="344">
        <v>7325</v>
      </c>
      <c r="J41" s="345">
        <v>7965</v>
      </c>
      <c r="K41" s="345">
        <v>7895</v>
      </c>
      <c r="L41" s="346">
        <v>7662.5</v>
      </c>
      <c r="M41" s="313">
        <v>8376.25</v>
      </c>
      <c r="N41" s="347">
        <v>7265</v>
      </c>
      <c r="O41" s="348">
        <v>7555</v>
      </c>
      <c r="P41" s="348">
        <v>7665</v>
      </c>
      <c r="Q41" s="319"/>
      <c r="R41" s="319"/>
    </row>
    <row r="42" spans="1:18" s="213" customFormat="1" ht="23.25" customHeight="1" x14ac:dyDescent="0.3">
      <c r="A42" s="24"/>
      <c r="B42" s="77" t="s">
        <v>127</v>
      </c>
      <c r="C42" s="77" t="s">
        <v>128</v>
      </c>
      <c r="D42" s="77" t="s">
        <v>40</v>
      </c>
      <c r="E42" s="77" t="s">
        <v>44</v>
      </c>
      <c r="F42" s="315">
        <v>1.5</v>
      </c>
      <c r="G42" s="330">
        <v>10596</v>
      </c>
      <c r="H42" s="330">
        <v>8244</v>
      </c>
      <c r="I42" s="331">
        <v>8790</v>
      </c>
      <c r="J42" s="332">
        <v>9558</v>
      </c>
      <c r="K42" s="332">
        <v>9474</v>
      </c>
      <c r="L42" s="333">
        <v>9195</v>
      </c>
      <c r="M42" s="312">
        <v>10051.5</v>
      </c>
      <c r="N42" s="349">
        <v>8682</v>
      </c>
      <c r="O42" s="327">
        <v>9066</v>
      </c>
      <c r="P42" s="327">
        <v>9198</v>
      </c>
      <c r="Q42" s="319"/>
      <c r="R42" s="319"/>
    </row>
    <row r="43" spans="1:18" s="213" customFormat="1" ht="20.25" customHeight="1" x14ac:dyDescent="0.3">
      <c r="A43" s="24"/>
      <c r="B43" s="126" t="s">
        <v>129</v>
      </c>
      <c r="C43" s="126" t="s">
        <v>130</v>
      </c>
      <c r="D43" s="126" t="s">
        <v>40</v>
      </c>
      <c r="E43" s="126" t="s">
        <v>44</v>
      </c>
      <c r="F43" s="315">
        <v>1.5</v>
      </c>
      <c r="G43" s="330">
        <v>10596</v>
      </c>
      <c r="H43" s="330">
        <v>8244</v>
      </c>
      <c r="I43" s="331">
        <v>8790</v>
      </c>
      <c r="J43" s="332">
        <v>9558</v>
      </c>
      <c r="K43" s="332">
        <v>9474</v>
      </c>
      <c r="L43" s="333">
        <v>9195</v>
      </c>
      <c r="M43" s="312">
        <v>10051.5</v>
      </c>
      <c r="N43" s="350">
        <v>8682</v>
      </c>
      <c r="O43" s="351">
        <v>9066</v>
      </c>
      <c r="P43" s="327">
        <v>9198</v>
      </c>
      <c r="Q43" s="319"/>
      <c r="R43" s="319"/>
    </row>
  </sheetData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"/>
  <sheetViews>
    <sheetView zoomScale="90" zoomScaleNormal="90" workbookViewId="0">
      <pane xSplit="2" ySplit="4" topLeftCell="AH63" activePane="bottomRight" state="frozen"/>
      <selection pane="topRight" activeCell="B1" sqref="B1"/>
      <selection pane="bottomLeft" activeCell="A5" sqref="A5"/>
      <selection pane="bottomRight" activeCell="AV5" sqref="AV5:AY80"/>
    </sheetView>
  </sheetViews>
  <sheetFormatPr defaultRowHeight="22.5" x14ac:dyDescent="0.35"/>
  <cols>
    <col min="1" max="1" width="9" style="46"/>
    <col min="2" max="2" width="8.125" style="46" customWidth="1"/>
    <col min="3" max="3" width="8.5" style="46" bestFit="1" customWidth="1"/>
    <col min="4" max="4" width="10.125" style="46" bestFit="1" customWidth="1"/>
    <col min="5" max="5" width="9.875" style="50" bestFit="1" customWidth="1"/>
    <col min="6" max="6" width="12.625" style="46" bestFit="1" customWidth="1"/>
    <col min="7" max="7" width="6.75" style="46" customWidth="1"/>
    <col min="8" max="8" width="8.5" style="46" bestFit="1" customWidth="1"/>
    <col min="9" max="9" width="10.5" style="46" bestFit="1" customWidth="1"/>
    <col min="10" max="10" width="12.625" style="50" bestFit="1" customWidth="1"/>
    <col min="11" max="11" width="13.75" style="46" bestFit="1" customWidth="1"/>
    <col min="12" max="12" width="7.5" style="46" customWidth="1"/>
    <col min="13" max="13" width="8.5" style="46" bestFit="1" customWidth="1"/>
    <col min="14" max="14" width="10.125" style="46" bestFit="1" customWidth="1"/>
    <col min="15" max="15" width="9.875" style="50" bestFit="1" customWidth="1"/>
    <col min="16" max="16" width="13.375" style="46" customWidth="1"/>
    <col min="17" max="17" width="6.875" style="46" customWidth="1"/>
    <col min="18" max="18" width="9" style="46"/>
    <col min="19" max="19" width="10.125" style="46" bestFit="1" customWidth="1"/>
    <col min="20" max="20" width="12.625" style="50" bestFit="1" customWidth="1"/>
    <col min="21" max="22" width="13.75" style="46" bestFit="1" customWidth="1"/>
    <col min="23" max="25" width="9" style="46"/>
    <col min="26" max="26" width="13.75" style="46" bestFit="1" customWidth="1"/>
    <col min="27" max="28" width="9" style="46"/>
    <col min="29" max="29" width="10.125" style="46" bestFit="1" customWidth="1"/>
    <col min="30" max="30" width="9.125" style="46" bestFit="1" customWidth="1"/>
    <col min="31" max="31" width="13.75" style="46" bestFit="1" customWidth="1"/>
    <col min="32" max="34" width="9" style="46"/>
    <col min="35" max="35" width="9.125" style="46" bestFit="1" customWidth="1"/>
    <col min="36" max="36" width="13.75" style="46" bestFit="1" customWidth="1"/>
    <col min="37" max="39" width="9" style="46"/>
    <col min="40" max="40" width="9.125" style="46" bestFit="1" customWidth="1"/>
    <col min="41" max="41" width="13.75" style="46" bestFit="1" customWidth="1"/>
    <col min="42" max="42" width="8.25" style="46" customWidth="1"/>
    <col min="43" max="16384" width="9" style="46"/>
  </cols>
  <sheetData>
    <row r="1" spans="1:51" x14ac:dyDescent="0.35">
      <c r="B1" s="46" t="s">
        <v>218</v>
      </c>
    </row>
    <row r="2" spans="1:51" x14ac:dyDescent="0.35">
      <c r="B2" s="46" t="s">
        <v>186</v>
      </c>
      <c r="K2" s="50"/>
      <c r="V2" s="83"/>
    </row>
    <row r="3" spans="1:51" x14ac:dyDescent="0.35">
      <c r="B3" s="34"/>
      <c r="C3" s="35"/>
      <c r="D3" s="367" t="s">
        <v>141</v>
      </c>
      <c r="E3" s="368"/>
      <c r="F3" s="378"/>
      <c r="G3" s="45"/>
      <c r="H3" s="35"/>
      <c r="I3" s="367" t="s">
        <v>140</v>
      </c>
      <c r="J3" s="368"/>
      <c r="K3" s="378"/>
      <c r="L3" s="45"/>
      <c r="M3" s="35"/>
      <c r="N3" s="367" t="s">
        <v>142</v>
      </c>
      <c r="O3" s="368"/>
      <c r="P3" s="378"/>
      <c r="Q3" s="45"/>
      <c r="R3" s="35"/>
      <c r="S3" s="367" t="s">
        <v>154</v>
      </c>
      <c r="T3" s="368"/>
      <c r="U3" s="378"/>
      <c r="V3" s="45"/>
      <c r="W3" s="35"/>
      <c r="X3" s="367" t="s">
        <v>179</v>
      </c>
      <c r="Y3" s="368"/>
      <c r="Z3" s="368"/>
      <c r="AA3" s="116"/>
      <c r="AB3" s="87"/>
      <c r="AC3" s="382" t="s">
        <v>188</v>
      </c>
      <c r="AD3" s="382"/>
      <c r="AE3" s="382"/>
      <c r="AF3" s="116"/>
      <c r="AG3" s="87"/>
      <c r="AH3" s="382" t="s">
        <v>189</v>
      </c>
      <c r="AI3" s="382"/>
      <c r="AJ3" s="382"/>
      <c r="AK3" s="214"/>
      <c r="AL3" s="87"/>
      <c r="AM3" s="382" t="s">
        <v>193</v>
      </c>
      <c r="AN3" s="382"/>
      <c r="AO3" s="382"/>
      <c r="AP3" s="261"/>
      <c r="AQ3" s="87"/>
      <c r="AR3" s="382" t="s">
        <v>202</v>
      </c>
      <c r="AS3" s="382"/>
      <c r="AT3" s="382"/>
      <c r="AU3" s="261"/>
      <c r="AV3" s="87"/>
      <c r="AW3" s="382" t="s">
        <v>203</v>
      </c>
      <c r="AX3" s="382"/>
      <c r="AY3" s="382"/>
    </row>
    <row r="4" spans="1:51" ht="23.25" thickBot="1" x14ac:dyDescent="0.4">
      <c r="B4" s="34" t="s">
        <v>132</v>
      </c>
      <c r="C4" s="34" t="s">
        <v>138</v>
      </c>
      <c r="D4" s="34" t="s">
        <v>131</v>
      </c>
      <c r="E4" s="82" t="s">
        <v>137</v>
      </c>
      <c r="F4" s="37" t="s">
        <v>139</v>
      </c>
      <c r="G4" s="36"/>
      <c r="H4" s="34" t="s">
        <v>138</v>
      </c>
      <c r="I4" s="34" t="s">
        <v>131</v>
      </c>
      <c r="J4" s="82" t="s">
        <v>137</v>
      </c>
      <c r="K4" s="37" t="s">
        <v>139</v>
      </c>
      <c r="L4" s="36"/>
      <c r="M4" s="34" t="s">
        <v>138</v>
      </c>
      <c r="N4" s="34" t="s">
        <v>131</v>
      </c>
      <c r="O4" s="82" t="s">
        <v>137</v>
      </c>
      <c r="P4" s="37" t="s">
        <v>139</v>
      </c>
      <c r="Q4" s="36"/>
      <c r="R4" s="34" t="s">
        <v>138</v>
      </c>
      <c r="S4" s="34" t="s">
        <v>131</v>
      </c>
      <c r="T4" s="82" t="s">
        <v>137</v>
      </c>
      <c r="U4" s="37" t="s">
        <v>139</v>
      </c>
      <c r="V4" s="36"/>
      <c r="W4" s="34" t="s">
        <v>138</v>
      </c>
      <c r="X4" s="34" t="s">
        <v>131</v>
      </c>
      <c r="Y4" s="52" t="s">
        <v>137</v>
      </c>
      <c r="Z4" s="36" t="s">
        <v>139</v>
      </c>
      <c r="AA4" s="87"/>
      <c r="AB4" s="87" t="s">
        <v>138</v>
      </c>
      <c r="AC4" s="87" t="s">
        <v>131</v>
      </c>
      <c r="AD4" s="117" t="s">
        <v>137</v>
      </c>
      <c r="AE4" s="87" t="s">
        <v>139</v>
      </c>
      <c r="AF4" s="87"/>
      <c r="AG4" s="87" t="s">
        <v>138</v>
      </c>
      <c r="AH4" s="87" t="s">
        <v>131</v>
      </c>
      <c r="AI4" s="117" t="s">
        <v>137</v>
      </c>
      <c r="AJ4" s="87" t="s">
        <v>139</v>
      </c>
      <c r="AK4" s="87"/>
      <c r="AL4" s="87" t="s">
        <v>138</v>
      </c>
      <c r="AM4" s="87" t="s">
        <v>131</v>
      </c>
      <c r="AN4" s="117" t="s">
        <v>137</v>
      </c>
      <c r="AO4" s="87" t="s">
        <v>139</v>
      </c>
      <c r="AP4" s="87"/>
      <c r="AQ4" s="87" t="s">
        <v>138</v>
      </c>
      <c r="AR4" s="87" t="s">
        <v>131</v>
      </c>
      <c r="AS4" s="117" t="s">
        <v>137</v>
      </c>
      <c r="AT4" s="87" t="s">
        <v>139</v>
      </c>
      <c r="AU4" s="87"/>
      <c r="AV4" s="87" t="s">
        <v>138</v>
      </c>
      <c r="AW4" s="87" t="s">
        <v>131</v>
      </c>
      <c r="AX4" s="117" t="s">
        <v>137</v>
      </c>
      <c r="AY4" s="87" t="s">
        <v>139</v>
      </c>
    </row>
    <row r="5" spans="1:51" x14ac:dyDescent="0.35">
      <c r="A5" s="372" t="s">
        <v>158</v>
      </c>
      <c r="B5" s="36">
        <v>10660</v>
      </c>
      <c r="C5" s="34"/>
      <c r="D5" s="34"/>
      <c r="E5" s="36"/>
      <c r="F5" s="37"/>
      <c r="G5" s="34">
        <v>10660</v>
      </c>
      <c r="H5" s="34"/>
      <c r="I5" s="34"/>
      <c r="J5" s="82"/>
      <c r="K5" s="42"/>
      <c r="L5" s="34">
        <v>10660</v>
      </c>
      <c r="M5" s="34"/>
      <c r="N5" s="34"/>
      <c r="O5" s="82"/>
      <c r="P5" s="42"/>
      <c r="Q5" s="34">
        <v>10660</v>
      </c>
      <c r="R5" s="34"/>
      <c r="S5" s="34"/>
      <c r="T5" s="82"/>
      <c r="U5" s="47"/>
      <c r="V5" s="34">
        <v>10660</v>
      </c>
      <c r="W5" s="34"/>
      <c r="X5" s="34"/>
      <c r="Y5" s="36"/>
      <c r="Z5" s="36"/>
      <c r="AA5" s="34">
        <v>10660</v>
      </c>
      <c r="AB5" s="34"/>
      <c r="AC5" s="34"/>
      <c r="AD5" s="82"/>
      <c r="AE5" s="47"/>
      <c r="AF5" s="34">
        <v>10660</v>
      </c>
      <c r="AG5" s="34"/>
      <c r="AH5" s="34"/>
      <c r="AI5" s="82"/>
      <c r="AJ5" s="47"/>
      <c r="AK5" s="224">
        <v>10660</v>
      </c>
      <c r="AL5" s="224"/>
      <c r="AM5" s="224"/>
      <c r="AN5" s="243"/>
      <c r="AO5" s="244"/>
      <c r="AP5" s="34">
        <v>10660</v>
      </c>
      <c r="AQ5" s="34"/>
      <c r="AR5" s="34"/>
      <c r="AS5" s="36"/>
      <c r="AT5" s="37"/>
      <c r="AU5" s="34">
        <v>10660</v>
      </c>
      <c r="AV5" s="34"/>
      <c r="AW5" s="34"/>
      <c r="AX5" s="36"/>
      <c r="AY5" s="37"/>
    </row>
    <row r="6" spans="1:51" x14ac:dyDescent="0.35">
      <c r="A6" s="373"/>
      <c r="B6" s="63"/>
      <c r="C6" s="88"/>
      <c r="D6" s="88"/>
      <c r="E6" s="89"/>
      <c r="F6" s="90"/>
      <c r="G6" s="38"/>
      <c r="H6" s="88"/>
      <c r="I6" s="88"/>
      <c r="J6" s="96"/>
      <c r="K6" s="97"/>
      <c r="L6" s="38"/>
      <c r="M6" s="39"/>
      <c r="N6" s="39"/>
      <c r="O6" s="67"/>
      <c r="P6" s="44"/>
      <c r="Q6" s="38"/>
      <c r="R6" s="39"/>
      <c r="S6" s="39"/>
      <c r="T6" s="67"/>
      <c r="U6" s="40"/>
      <c r="V6" s="38"/>
      <c r="W6" s="39"/>
      <c r="X6" s="39"/>
      <c r="Y6" s="53"/>
      <c r="Z6" s="53"/>
      <c r="AA6" s="38"/>
      <c r="AB6" s="39"/>
      <c r="AC6" s="39"/>
      <c r="AD6" s="67"/>
      <c r="AE6" s="48"/>
      <c r="AF6" s="38"/>
      <c r="AG6" s="39"/>
      <c r="AH6" s="39"/>
      <c r="AI6" s="67"/>
      <c r="AJ6" s="48"/>
      <c r="AK6" s="225"/>
      <c r="AL6" s="226"/>
      <c r="AM6" s="226"/>
      <c r="AN6" s="67"/>
      <c r="AO6" s="245"/>
      <c r="AP6" s="38"/>
      <c r="AQ6" s="88"/>
      <c r="AR6" s="88"/>
      <c r="AS6" s="89"/>
      <c r="AT6" s="90"/>
      <c r="AU6" s="38"/>
      <c r="AV6" s="39"/>
      <c r="AW6" s="39"/>
      <c r="AX6" s="53"/>
      <c r="AY6" s="40"/>
    </row>
    <row r="7" spans="1:51" x14ac:dyDescent="0.35">
      <c r="A7" s="373"/>
      <c r="B7" s="63"/>
      <c r="C7" s="39"/>
      <c r="D7" s="39"/>
      <c r="E7" s="53"/>
      <c r="F7" s="40"/>
      <c r="G7" s="38"/>
      <c r="H7" s="39"/>
      <c r="I7" s="39"/>
      <c r="J7" s="67"/>
      <c r="K7" s="44"/>
      <c r="L7" s="38"/>
      <c r="M7" s="88"/>
      <c r="N7" s="88"/>
      <c r="O7" s="96"/>
      <c r="P7" s="97"/>
      <c r="Q7" s="38"/>
      <c r="R7" s="88"/>
      <c r="S7" s="100"/>
      <c r="T7" s="96"/>
      <c r="U7" s="98"/>
      <c r="V7" s="38"/>
      <c r="W7" s="88"/>
      <c r="X7" s="88"/>
      <c r="Y7" s="89"/>
      <c r="Z7" s="89"/>
      <c r="AA7" s="38"/>
      <c r="AB7" s="88"/>
      <c r="AC7" s="88"/>
      <c r="AD7" s="96"/>
      <c r="AE7" s="98"/>
      <c r="AF7" s="38"/>
      <c r="AG7" s="39"/>
      <c r="AH7" s="39"/>
      <c r="AI7" s="67"/>
      <c r="AJ7" s="48"/>
      <c r="AK7" s="225"/>
      <c r="AL7" s="229"/>
      <c r="AM7" s="229"/>
      <c r="AN7" s="96"/>
      <c r="AO7" s="242"/>
      <c r="AP7" s="38"/>
      <c r="AQ7" s="39"/>
      <c r="AR7" s="39"/>
      <c r="AS7" s="53"/>
      <c r="AT7" s="40"/>
      <c r="AU7" s="38"/>
      <c r="AV7" s="88"/>
      <c r="AW7" s="88"/>
      <c r="AX7" s="89"/>
      <c r="AY7" s="90"/>
    </row>
    <row r="8" spans="1:51" x14ac:dyDescent="0.35">
      <c r="A8" s="373"/>
      <c r="B8" s="63"/>
      <c r="C8" s="39"/>
      <c r="D8" s="39"/>
      <c r="E8" s="53"/>
      <c r="F8" s="40"/>
      <c r="G8" s="38"/>
      <c r="H8" s="39"/>
      <c r="I8" s="39"/>
      <c r="J8" s="67"/>
      <c r="K8" s="44"/>
      <c r="L8" s="38"/>
      <c r="M8" s="39"/>
      <c r="N8" s="39"/>
      <c r="O8" s="67"/>
      <c r="P8" s="44"/>
      <c r="Q8" s="38"/>
      <c r="R8" s="39"/>
      <c r="S8" s="39"/>
      <c r="T8" s="67"/>
      <c r="U8" s="48"/>
      <c r="V8" s="38"/>
      <c r="W8" s="39"/>
      <c r="X8" s="39"/>
      <c r="Y8" s="53"/>
      <c r="Z8" s="53"/>
      <c r="AA8" s="38"/>
      <c r="AB8" s="39"/>
      <c r="AC8" s="39"/>
      <c r="AD8" s="67"/>
      <c r="AE8" s="48"/>
      <c r="AF8" s="38"/>
      <c r="AG8" s="88"/>
      <c r="AH8" s="88"/>
      <c r="AI8" s="96"/>
      <c r="AJ8" s="98"/>
      <c r="AK8" s="225"/>
      <c r="AL8" s="226"/>
      <c r="AM8" s="226"/>
      <c r="AN8" s="67"/>
      <c r="AO8" s="245"/>
      <c r="AP8" s="38"/>
      <c r="AQ8" s="39"/>
      <c r="AR8" s="39"/>
      <c r="AS8" s="53"/>
      <c r="AT8" s="40"/>
      <c r="AU8" s="38"/>
      <c r="AV8" s="39"/>
      <c r="AW8" s="39"/>
      <c r="AX8" s="53"/>
      <c r="AY8" s="40"/>
    </row>
    <row r="9" spans="1:51" x14ac:dyDescent="0.35">
      <c r="A9" s="373"/>
      <c r="B9" s="63"/>
      <c r="C9" s="39"/>
      <c r="D9" s="39"/>
      <c r="E9" s="53"/>
      <c r="F9" s="40"/>
      <c r="G9" s="38"/>
      <c r="H9" s="39"/>
      <c r="I9" s="39"/>
      <c r="J9" s="67"/>
      <c r="K9" s="44"/>
      <c r="L9" s="38"/>
      <c r="M9" s="39"/>
      <c r="N9" s="39"/>
      <c r="O9" s="67"/>
      <c r="P9" s="44"/>
      <c r="Q9" s="38"/>
      <c r="R9" s="39"/>
      <c r="S9" s="39"/>
      <c r="T9" s="67"/>
      <c r="U9" s="48"/>
      <c r="V9" s="38"/>
      <c r="W9" s="39"/>
      <c r="X9" s="39"/>
      <c r="Y9" s="53"/>
      <c r="Z9" s="53"/>
      <c r="AA9" s="38"/>
      <c r="AB9" s="39"/>
      <c r="AC9" s="39"/>
      <c r="AD9" s="67"/>
      <c r="AE9" s="48"/>
      <c r="AF9" s="38"/>
      <c r="AG9" s="39"/>
      <c r="AH9" s="39"/>
      <c r="AI9" s="67"/>
      <c r="AJ9" s="48"/>
      <c r="AK9" s="225"/>
      <c r="AL9" s="226"/>
      <c r="AM9" s="226"/>
      <c r="AN9" s="67"/>
      <c r="AO9" s="245"/>
      <c r="AP9" s="38"/>
      <c r="AQ9" s="39"/>
      <c r="AR9" s="39"/>
      <c r="AS9" s="53"/>
      <c r="AT9" s="40"/>
      <c r="AU9" s="38"/>
      <c r="AV9" s="39"/>
      <c r="AW9" s="39"/>
      <c r="AX9" s="53"/>
      <c r="AY9" s="40"/>
    </row>
    <row r="10" spans="1:51" x14ac:dyDescent="0.35">
      <c r="A10" s="373"/>
      <c r="B10" s="53"/>
      <c r="C10" s="53"/>
      <c r="D10" s="39"/>
      <c r="E10" s="53"/>
      <c r="F10" s="40"/>
      <c r="G10" s="39"/>
      <c r="H10" s="53"/>
      <c r="I10" s="39"/>
      <c r="J10" s="67"/>
      <c r="K10" s="43"/>
      <c r="L10" s="39"/>
      <c r="M10" s="53"/>
      <c r="N10" s="53"/>
      <c r="O10" s="67"/>
      <c r="P10" s="43"/>
      <c r="Q10" s="39"/>
      <c r="R10" s="53"/>
      <c r="S10" s="39"/>
      <c r="T10" s="67"/>
      <c r="U10" s="67"/>
      <c r="V10" s="39"/>
      <c r="W10" s="53"/>
      <c r="X10" s="39"/>
      <c r="Y10" s="53"/>
      <c r="Z10" s="53"/>
      <c r="AA10" s="38"/>
      <c r="AB10" s="39"/>
      <c r="AC10" s="39"/>
      <c r="AD10" s="67"/>
      <c r="AE10" s="48"/>
      <c r="AF10" s="38"/>
      <c r="AG10" s="39"/>
      <c r="AH10" s="39"/>
      <c r="AI10" s="67"/>
      <c r="AJ10" s="48"/>
      <c r="AN10" s="50"/>
      <c r="AO10" s="50"/>
    </row>
    <row r="11" spans="1:51" ht="25.5" thickBot="1" x14ac:dyDescent="0.55000000000000004">
      <c r="A11" s="374"/>
      <c r="B11" s="64" t="s">
        <v>133</v>
      </c>
      <c r="C11" s="35"/>
      <c r="D11" s="34"/>
      <c r="E11" s="36"/>
      <c r="F11" s="37"/>
      <c r="G11" s="41" t="s">
        <v>133</v>
      </c>
      <c r="H11" s="35"/>
      <c r="I11" s="49"/>
      <c r="J11" s="54"/>
      <c r="K11" s="54"/>
      <c r="L11" s="41" t="s">
        <v>133</v>
      </c>
      <c r="N11" s="55"/>
      <c r="O11" s="58"/>
      <c r="P11" s="56"/>
      <c r="Q11" s="41" t="s">
        <v>133</v>
      </c>
      <c r="R11" s="35"/>
      <c r="S11" s="60"/>
      <c r="T11" s="54"/>
      <c r="U11" s="54"/>
      <c r="V11" s="41" t="s">
        <v>133</v>
      </c>
      <c r="W11" s="35"/>
      <c r="X11" s="49"/>
      <c r="Y11" s="62"/>
      <c r="Z11" s="62"/>
      <c r="AA11" s="41" t="s">
        <v>133</v>
      </c>
      <c r="AB11" s="35"/>
      <c r="AC11" s="120"/>
      <c r="AD11" s="121"/>
      <c r="AE11" s="122"/>
      <c r="AF11" s="41" t="s">
        <v>133</v>
      </c>
      <c r="AG11" s="35"/>
      <c r="AH11" s="49"/>
      <c r="AI11" s="51"/>
      <c r="AJ11" s="74"/>
      <c r="AK11" s="228" t="s">
        <v>133</v>
      </c>
      <c r="AL11" s="227"/>
      <c r="AM11" s="224"/>
      <c r="AN11" s="243"/>
      <c r="AO11" s="244"/>
      <c r="AP11" s="41" t="s">
        <v>133</v>
      </c>
      <c r="AQ11" s="35"/>
      <c r="AR11" s="34"/>
      <c r="AS11" s="36"/>
      <c r="AT11" s="37"/>
      <c r="AU11" s="41" t="s">
        <v>133</v>
      </c>
      <c r="AV11" s="35"/>
      <c r="AW11" s="34"/>
      <c r="AX11" s="36"/>
      <c r="AY11" s="37"/>
    </row>
    <row r="12" spans="1:51" x14ac:dyDescent="0.35">
      <c r="A12" s="372" t="s">
        <v>159</v>
      </c>
      <c r="B12" s="36">
        <v>10688</v>
      </c>
      <c r="C12" s="91"/>
      <c r="D12" s="91"/>
      <c r="E12" s="92"/>
      <c r="F12" s="93"/>
      <c r="G12" s="34">
        <v>10688</v>
      </c>
      <c r="H12" s="91"/>
      <c r="I12" s="91"/>
      <c r="J12" s="94"/>
      <c r="K12" s="95"/>
      <c r="L12" s="34">
        <v>10688</v>
      </c>
      <c r="M12" s="91"/>
      <c r="N12" s="91"/>
      <c r="O12" s="94"/>
      <c r="P12" s="95"/>
      <c r="Q12" s="34">
        <v>10688</v>
      </c>
      <c r="R12" s="34"/>
      <c r="S12" s="34"/>
      <c r="T12" s="82"/>
      <c r="U12" s="47"/>
      <c r="V12" s="34">
        <v>10688</v>
      </c>
      <c r="W12" s="34"/>
      <c r="X12" s="34"/>
      <c r="Y12" s="82"/>
      <c r="Z12" s="82"/>
      <c r="AA12" s="34">
        <v>10688</v>
      </c>
      <c r="AB12" s="34"/>
      <c r="AC12" s="34"/>
      <c r="AD12" s="36"/>
      <c r="AE12" s="37"/>
      <c r="AF12" s="34">
        <v>10688</v>
      </c>
      <c r="AG12" s="34"/>
      <c r="AH12" s="34"/>
      <c r="AI12" s="82"/>
      <c r="AJ12" s="47"/>
      <c r="AK12" s="34">
        <v>10688</v>
      </c>
      <c r="AL12" s="34"/>
      <c r="AM12" s="34"/>
      <c r="AN12" s="82"/>
      <c r="AO12" s="47"/>
      <c r="AP12" s="34">
        <v>10688</v>
      </c>
      <c r="AQ12" s="34"/>
      <c r="AR12" s="34"/>
      <c r="AS12" s="36"/>
      <c r="AT12" s="37"/>
      <c r="AU12" s="34">
        <v>10688</v>
      </c>
      <c r="AV12" s="34"/>
      <c r="AW12" s="34"/>
      <c r="AX12" s="36"/>
      <c r="AY12" s="37"/>
    </row>
    <row r="13" spans="1:51" x14ac:dyDescent="0.35">
      <c r="A13" s="373"/>
      <c r="B13" s="63"/>
      <c r="C13" s="39"/>
      <c r="D13" s="39"/>
      <c r="E13" s="53"/>
      <c r="F13" s="40"/>
      <c r="G13" s="38"/>
      <c r="H13" s="39"/>
      <c r="I13" s="39"/>
      <c r="J13" s="67"/>
      <c r="K13" s="48"/>
      <c r="L13" s="38"/>
      <c r="M13" s="39"/>
      <c r="N13" s="39"/>
      <c r="O13" s="67"/>
      <c r="P13" s="48"/>
      <c r="Q13" s="38"/>
      <c r="R13" s="39"/>
      <c r="S13" s="39"/>
      <c r="T13" s="67"/>
      <c r="U13" s="48"/>
      <c r="V13" s="38"/>
      <c r="W13" s="88"/>
      <c r="X13" s="88"/>
      <c r="Y13" s="96"/>
      <c r="Z13" s="96"/>
      <c r="AA13" s="38"/>
      <c r="AB13" s="88"/>
      <c r="AC13" s="88"/>
      <c r="AD13" s="89"/>
      <c r="AE13" s="90"/>
      <c r="AF13" s="38"/>
      <c r="AG13" s="88"/>
      <c r="AH13" s="88"/>
      <c r="AI13" s="96"/>
      <c r="AJ13" s="98"/>
      <c r="AK13" s="38"/>
      <c r="AL13" s="39"/>
      <c r="AM13" s="39"/>
      <c r="AN13" s="67"/>
      <c r="AO13" s="48"/>
      <c r="AP13" s="38"/>
      <c r="AQ13" s="88"/>
      <c r="AR13" s="88"/>
      <c r="AS13" s="89"/>
      <c r="AT13" s="90"/>
      <c r="AU13" s="38"/>
      <c r="AV13" s="39"/>
      <c r="AW13" s="39"/>
      <c r="AX13" s="53"/>
      <c r="AY13" s="40"/>
    </row>
    <row r="14" spans="1:51" x14ac:dyDescent="0.35">
      <c r="A14" s="373"/>
      <c r="B14" s="63"/>
      <c r="C14" s="39"/>
      <c r="D14" s="39"/>
      <c r="E14" s="53"/>
      <c r="F14" s="40"/>
      <c r="G14" s="38"/>
      <c r="H14" s="39"/>
      <c r="I14" s="39"/>
      <c r="J14" s="67"/>
      <c r="K14" s="48"/>
      <c r="L14" s="38"/>
      <c r="M14" s="39"/>
      <c r="N14" s="39"/>
      <c r="O14" s="67"/>
      <c r="P14" s="48"/>
      <c r="Q14" s="38"/>
      <c r="R14" s="88"/>
      <c r="S14" s="88"/>
      <c r="T14" s="96"/>
      <c r="U14" s="98"/>
      <c r="V14" s="38"/>
      <c r="W14" s="39"/>
      <c r="X14" s="39"/>
      <c r="Y14" s="67"/>
      <c r="Z14" s="67"/>
      <c r="AA14" s="38"/>
      <c r="AB14" s="39"/>
      <c r="AC14" s="39"/>
      <c r="AD14" s="53"/>
      <c r="AE14" s="40"/>
      <c r="AF14" s="38"/>
      <c r="AG14" s="39"/>
      <c r="AH14" s="39"/>
      <c r="AI14" s="67"/>
      <c r="AJ14" s="48"/>
      <c r="AK14" s="38"/>
      <c r="AL14" s="88"/>
      <c r="AM14" s="88"/>
      <c r="AN14" s="96"/>
      <c r="AO14" s="98"/>
      <c r="AP14" s="38"/>
      <c r="AQ14" s="39"/>
      <c r="AR14" s="39"/>
      <c r="AS14" s="53"/>
      <c r="AT14" s="40"/>
      <c r="AU14" s="38"/>
      <c r="AV14" s="88"/>
      <c r="AW14" s="88"/>
      <c r="AX14" s="89"/>
      <c r="AY14" s="90"/>
    </row>
    <row r="15" spans="1:51" x14ac:dyDescent="0.35">
      <c r="A15" s="373"/>
      <c r="B15" s="63"/>
      <c r="C15" s="39"/>
      <c r="D15" s="39"/>
      <c r="E15" s="53"/>
      <c r="F15" s="40"/>
      <c r="G15" s="38"/>
      <c r="H15" s="39"/>
      <c r="I15" s="39"/>
      <c r="J15" s="67"/>
      <c r="K15" s="48"/>
      <c r="P15" s="50"/>
      <c r="Q15" s="38"/>
      <c r="R15" s="39"/>
      <c r="S15" s="39"/>
      <c r="T15" s="67"/>
      <c r="U15" s="48"/>
      <c r="V15" s="38"/>
      <c r="W15" s="39"/>
      <c r="X15" s="39"/>
      <c r="Y15" s="67"/>
      <c r="Z15" s="67"/>
      <c r="AA15" s="38"/>
      <c r="AB15" s="39"/>
      <c r="AC15" s="39"/>
      <c r="AD15" s="53"/>
      <c r="AE15" s="40"/>
      <c r="AF15" s="38"/>
      <c r="AG15" s="39"/>
      <c r="AH15" s="39"/>
      <c r="AI15" s="67"/>
      <c r="AJ15" s="48"/>
      <c r="AK15" s="38"/>
      <c r="AL15" s="39"/>
      <c r="AM15" s="39"/>
      <c r="AN15" s="67"/>
      <c r="AO15" s="48"/>
      <c r="AP15" s="38"/>
      <c r="AQ15" s="39"/>
      <c r="AR15" s="39"/>
      <c r="AS15" s="53"/>
      <c r="AT15" s="40"/>
      <c r="AU15" s="38"/>
      <c r="AV15" s="39"/>
      <c r="AW15" s="39"/>
      <c r="AX15" s="53"/>
      <c r="AY15" s="40"/>
    </row>
    <row r="16" spans="1:51" x14ac:dyDescent="0.35">
      <c r="A16" s="373"/>
      <c r="B16" s="53"/>
      <c r="C16" s="53"/>
      <c r="D16" s="39"/>
      <c r="E16" s="67"/>
      <c r="F16" s="67"/>
      <c r="G16" s="39"/>
      <c r="H16" s="53"/>
      <c r="I16" s="39"/>
      <c r="J16" s="67"/>
      <c r="K16" s="67"/>
      <c r="P16" s="50"/>
      <c r="Q16" s="38"/>
      <c r="R16" s="39"/>
      <c r="S16" s="39"/>
      <c r="T16" s="67"/>
      <c r="U16" s="48"/>
      <c r="Y16" s="50"/>
      <c r="Z16" s="50"/>
      <c r="AI16" s="50"/>
      <c r="AJ16" s="50"/>
      <c r="AK16" s="38"/>
      <c r="AL16" s="39"/>
      <c r="AM16" s="39"/>
      <c r="AN16" s="67"/>
      <c r="AO16" s="48"/>
      <c r="AU16" s="38"/>
      <c r="AV16" s="39"/>
      <c r="AW16" s="39"/>
      <c r="AX16" s="53"/>
      <c r="AY16" s="40"/>
    </row>
    <row r="17" spans="1:51" ht="23.25" thickBot="1" x14ac:dyDescent="0.4">
      <c r="A17" s="374"/>
      <c r="B17" s="64" t="s">
        <v>149</v>
      </c>
      <c r="C17" s="35"/>
      <c r="D17" s="49"/>
      <c r="E17" s="54"/>
      <c r="F17" s="54"/>
      <c r="G17" s="41" t="s">
        <v>149</v>
      </c>
      <c r="H17" s="35"/>
      <c r="I17" s="49"/>
      <c r="J17" s="54"/>
      <c r="K17" s="54"/>
      <c r="L17" s="41" t="s">
        <v>149</v>
      </c>
      <c r="M17" s="35"/>
      <c r="N17" s="49"/>
      <c r="O17" s="54"/>
      <c r="P17" s="54"/>
      <c r="Q17" s="41" t="s">
        <v>149</v>
      </c>
      <c r="R17" s="35"/>
      <c r="S17" s="49"/>
      <c r="T17" s="54"/>
      <c r="U17" s="54"/>
      <c r="V17" s="41" t="s">
        <v>149</v>
      </c>
      <c r="W17" s="35"/>
      <c r="X17" s="49"/>
      <c r="Y17" s="54"/>
      <c r="Z17" s="54"/>
      <c r="AA17" s="41" t="s">
        <v>149</v>
      </c>
      <c r="AB17" s="35"/>
      <c r="AC17" s="49"/>
      <c r="AD17" s="62"/>
      <c r="AE17" s="119"/>
      <c r="AF17" s="41" t="s">
        <v>149</v>
      </c>
      <c r="AG17" s="35"/>
      <c r="AH17" s="49"/>
      <c r="AI17" s="51"/>
      <c r="AJ17" s="74"/>
      <c r="AK17" s="41" t="s">
        <v>149</v>
      </c>
      <c r="AL17" s="35"/>
      <c r="AM17" s="34"/>
      <c r="AN17" s="82"/>
      <c r="AO17" s="47"/>
      <c r="AP17" s="41" t="s">
        <v>149</v>
      </c>
      <c r="AQ17" s="35"/>
      <c r="AR17" s="34"/>
      <c r="AS17" s="36"/>
      <c r="AT17" s="37"/>
      <c r="AU17" s="41" t="s">
        <v>149</v>
      </c>
      <c r="AV17" s="35"/>
      <c r="AW17" s="34"/>
      <c r="AX17" s="36"/>
      <c r="AY17" s="37"/>
    </row>
    <row r="18" spans="1:51" x14ac:dyDescent="0.35">
      <c r="A18" s="379" t="s">
        <v>160</v>
      </c>
      <c r="B18" s="34">
        <v>10768</v>
      </c>
      <c r="C18" s="34"/>
      <c r="D18" s="34"/>
      <c r="E18" s="36"/>
      <c r="F18" s="37"/>
      <c r="G18" s="34">
        <v>10768</v>
      </c>
      <c r="H18" s="91"/>
      <c r="I18" s="91"/>
      <c r="J18" s="94"/>
      <c r="K18" s="95"/>
      <c r="L18" s="34">
        <v>10768</v>
      </c>
      <c r="M18" s="91"/>
      <c r="N18" s="91"/>
      <c r="O18" s="94"/>
      <c r="P18" s="95"/>
      <c r="Q18" s="34">
        <v>10768</v>
      </c>
      <c r="R18" s="34"/>
      <c r="S18" s="34"/>
      <c r="T18" s="82"/>
      <c r="U18" s="47"/>
      <c r="V18" s="34">
        <v>10768</v>
      </c>
      <c r="W18" s="34"/>
      <c r="X18" s="34"/>
      <c r="Y18" s="36"/>
      <c r="Z18" s="82"/>
      <c r="AA18" s="34">
        <v>10768</v>
      </c>
      <c r="AB18" s="34"/>
      <c r="AC18" s="34"/>
      <c r="AD18" s="36"/>
      <c r="AE18" s="37"/>
      <c r="AF18" s="34">
        <v>10768</v>
      </c>
      <c r="AG18" s="91"/>
      <c r="AH18" s="91"/>
      <c r="AI18" s="94"/>
      <c r="AJ18" s="95"/>
      <c r="AK18" s="34">
        <v>10768</v>
      </c>
      <c r="AL18" s="34"/>
      <c r="AM18" s="34"/>
      <c r="AN18" s="82"/>
      <c r="AO18" s="47"/>
      <c r="AP18" s="34">
        <v>10768</v>
      </c>
      <c r="AQ18" s="91"/>
      <c r="AR18" s="91"/>
      <c r="AS18" s="92"/>
      <c r="AT18" s="93"/>
      <c r="AU18" s="34">
        <v>10768</v>
      </c>
      <c r="AV18" s="34"/>
      <c r="AW18" s="34"/>
      <c r="AX18" s="36"/>
      <c r="AY18" s="37"/>
    </row>
    <row r="19" spans="1:51" x14ac:dyDescent="0.35">
      <c r="A19" s="380"/>
      <c r="B19" s="38"/>
      <c r="C19" s="88"/>
      <c r="D19" s="88"/>
      <c r="E19" s="89"/>
      <c r="F19" s="90"/>
      <c r="G19" s="38"/>
      <c r="H19" s="39"/>
      <c r="I19" s="39"/>
      <c r="J19" s="67"/>
      <c r="K19" s="48"/>
      <c r="L19" s="38"/>
      <c r="M19" s="39"/>
      <c r="N19" s="39"/>
      <c r="O19" s="67"/>
      <c r="P19" s="48"/>
      <c r="Q19" s="38"/>
      <c r="R19" s="88"/>
      <c r="S19" s="88"/>
      <c r="T19" s="96"/>
      <c r="U19" s="98"/>
      <c r="V19" s="38"/>
      <c r="W19" s="88"/>
      <c r="X19" s="88"/>
      <c r="Y19" s="89"/>
      <c r="Z19" s="96"/>
      <c r="AA19" s="38"/>
      <c r="AB19" s="88"/>
      <c r="AC19" s="88"/>
      <c r="AD19" s="89"/>
      <c r="AE19" s="90"/>
      <c r="AF19" s="38"/>
      <c r="AG19" s="39"/>
      <c r="AH19" s="39"/>
      <c r="AI19" s="67"/>
      <c r="AJ19" s="48"/>
      <c r="AK19" s="38"/>
      <c r="AL19" s="88"/>
      <c r="AM19" s="88"/>
      <c r="AN19" s="96"/>
      <c r="AO19" s="98"/>
      <c r="AP19" s="38"/>
      <c r="AQ19" s="39"/>
      <c r="AR19" s="39"/>
      <c r="AS19" s="53"/>
      <c r="AT19" s="40"/>
      <c r="AU19" s="38"/>
      <c r="AV19" s="88"/>
      <c r="AW19" s="88"/>
      <c r="AX19" s="89"/>
      <c r="AY19" s="90"/>
    </row>
    <row r="20" spans="1:51" x14ac:dyDescent="0.35">
      <c r="A20" s="380"/>
      <c r="B20" s="38"/>
      <c r="C20" s="39"/>
      <c r="D20" s="39"/>
      <c r="E20" s="53"/>
      <c r="F20" s="40"/>
      <c r="G20" s="38"/>
      <c r="H20" s="39"/>
      <c r="I20" s="39"/>
      <c r="J20" s="67"/>
      <c r="K20" s="48"/>
      <c r="P20" s="50"/>
      <c r="Q20" s="38"/>
      <c r="R20" s="39"/>
      <c r="S20" s="39"/>
      <c r="T20" s="67"/>
      <c r="U20" s="48"/>
      <c r="Z20" s="50"/>
      <c r="AA20" s="38"/>
      <c r="AB20" s="39"/>
      <c r="AC20" s="39"/>
      <c r="AD20" s="53"/>
      <c r="AE20" s="40"/>
      <c r="AI20" s="50"/>
      <c r="AJ20" s="50"/>
      <c r="AK20" s="38"/>
      <c r="AL20" s="39"/>
      <c r="AM20" s="39"/>
      <c r="AN20" s="67"/>
      <c r="AO20" s="48"/>
      <c r="AP20" s="38"/>
      <c r="AQ20" s="39"/>
      <c r="AR20" s="39"/>
      <c r="AS20" s="53"/>
      <c r="AT20" s="40"/>
      <c r="AU20" s="38"/>
      <c r="AV20" s="39"/>
      <c r="AW20" s="39"/>
      <c r="AX20" s="53"/>
      <c r="AY20" s="40"/>
    </row>
    <row r="21" spans="1:51" ht="25.5" thickBot="1" x14ac:dyDescent="0.55000000000000004">
      <c r="A21" s="381"/>
      <c r="B21" s="41" t="s">
        <v>178</v>
      </c>
      <c r="C21" s="69"/>
      <c r="D21" s="49"/>
      <c r="E21" s="54"/>
      <c r="F21" s="54"/>
      <c r="G21" s="41" t="s">
        <v>178</v>
      </c>
      <c r="H21" s="35"/>
      <c r="I21" s="70"/>
      <c r="J21" s="71"/>
      <c r="K21" s="71"/>
      <c r="L21" s="41" t="s">
        <v>178</v>
      </c>
      <c r="M21" s="35"/>
      <c r="N21" s="49"/>
      <c r="O21" s="54"/>
      <c r="P21" s="54"/>
      <c r="Q21" s="41" t="s">
        <v>178</v>
      </c>
      <c r="R21" s="35"/>
      <c r="S21" s="49"/>
      <c r="T21" s="54"/>
      <c r="U21" s="54"/>
      <c r="V21" s="41" t="s">
        <v>178</v>
      </c>
      <c r="W21" s="35"/>
      <c r="X21" s="49"/>
      <c r="Y21" s="62"/>
      <c r="Z21" s="51"/>
      <c r="AA21" s="41" t="s">
        <v>178</v>
      </c>
      <c r="AB21" s="35"/>
      <c r="AC21" s="49"/>
      <c r="AD21" s="62"/>
      <c r="AE21" s="119"/>
      <c r="AF21" s="41" t="s">
        <v>178</v>
      </c>
      <c r="AG21" s="35"/>
      <c r="AH21" s="49"/>
      <c r="AI21" s="51"/>
      <c r="AJ21" s="74"/>
      <c r="AK21" s="34" t="s">
        <v>178</v>
      </c>
      <c r="AL21" s="35"/>
      <c r="AM21" s="34"/>
      <c r="AN21" s="82"/>
      <c r="AO21" s="47"/>
      <c r="AP21" s="41" t="s">
        <v>178</v>
      </c>
      <c r="AQ21" s="35"/>
      <c r="AR21" s="34"/>
      <c r="AS21" s="36"/>
      <c r="AT21" s="37"/>
      <c r="AU21" s="41" t="s">
        <v>178</v>
      </c>
      <c r="AV21" s="35"/>
      <c r="AW21" s="34"/>
      <c r="AX21" s="36"/>
      <c r="AY21" s="37"/>
    </row>
    <row r="22" spans="1:51" x14ac:dyDescent="0.35">
      <c r="A22" s="375" t="s">
        <v>173</v>
      </c>
      <c r="B22" s="53">
        <v>10769</v>
      </c>
      <c r="C22" s="34"/>
      <c r="D22" s="34"/>
      <c r="E22" s="36"/>
      <c r="F22" s="37"/>
      <c r="G22" s="39">
        <v>10769</v>
      </c>
      <c r="H22" s="88"/>
      <c r="I22" s="88"/>
      <c r="J22" s="96"/>
      <c r="K22" s="98"/>
      <c r="L22" s="39">
        <v>10769</v>
      </c>
      <c r="M22" s="88"/>
      <c r="N22" s="88"/>
      <c r="O22" s="96"/>
      <c r="P22" s="98"/>
      <c r="Q22" s="39">
        <v>10769</v>
      </c>
      <c r="R22" s="88"/>
      <c r="S22" s="88"/>
      <c r="T22" s="96"/>
      <c r="U22" s="98"/>
      <c r="V22" s="34">
        <v>10769</v>
      </c>
      <c r="W22" s="34"/>
      <c r="X22" s="34"/>
      <c r="Y22" s="82"/>
      <c r="Z22" s="82"/>
      <c r="AA22" s="34">
        <v>10769</v>
      </c>
      <c r="AB22" s="91"/>
      <c r="AC22" s="91"/>
      <c r="AD22" s="92"/>
      <c r="AE22" s="93"/>
      <c r="AF22" s="34">
        <v>10769</v>
      </c>
      <c r="AG22" s="156"/>
      <c r="AH22" s="156"/>
      <c r="AI22" s="157"/>
      <c r="AJ22" s="158"/>
      <c r="AK22" s="34">
        <v>10769</v>
      </c>
      <c r="AL22" s="91"/>
      <c r="AM22" s="91"/>
      <c r="AN22" s="94"/>
      <c r="AO22" s="95"/>
      <c r="AP22" s="34">
        <v>10769</v>
      </c>
      <c r="AQ22" s="91"/>
      <c r="AR22" s="91"/>
      <c r="AS22" s="92"/>
      <c r="AT22" s="93"/>
      <c r="AU22" s="34">
        <v>10769</v>
      </c>
      <c r="AV22" s="91"/>
      <c r="AW22" s="91"/>
      <c r="AX22" s="92"/>
      <c r="AY22" s="93"/>
    </row>
    <row r="23" spans="1:51" x14ac:dyDescent="0.35">
      <c r="A23" s="376"/>
      <c r="B23" s="63"/>
      <c r="C23" s="88"/>
      <c r="D23" s="88"/>
      <c r="E23" s="89"/>
      <c r="F23" s="90"/>
      <c r="G23" s="38"/>
      <c r="H23" s="39"/>
      <c r="I23" s="39"/>
      <c r="J23" s="67"/>
      <c r="K23" s="48"/>
      <c r="L23" s="38"/>
      <c r="M23" s="39"/>
      <c r="N23" s="39"/>
      <c r="O23" s="67"/>
      <c r="P23" s="48"/>
      <c r="Q23" s="38"/>
      <c r="R23" s="39"/>
      <c r="S23" s="39"/>
      <c r="T23" s="67"/>
      <c r="U23" s="48"/>
      <c r="V23" s="38"/>
      <c r="W23" s="88"/>
      <c r="X23" s="88"/>
      <c r="Y23" s="96"/>
      <c r="Z23" s="96"/>
      <c r="AA23" s="38"/>
      <c r="AB23" s="39"/>
      <c r="AC23" s="39"/>
      <c r="AD23" s="53"/>
      <c r="AE23" s="40"/>
      <c r="AF23" s="38"/>
      <c r="AG23" s="39"/>
      <c r="AH23" s="39"/>
      <c r="AI23" s="67"/>
      <c r="AJ23" s="48"/>
      <c r="AK23" s="38"/>
      <c r="AL23" s="39"/>
      <c r="AM23" s="39"/>
      <c r="AN23" s="67"/>
      <c r="AO23" s="48"/>
      <c r="AP23" s="38"/>
      <c r="AQ23" s="39"/>
      <c r="AR23" s="39"/>
      <c r="AS23" s="53"/>
      <c r="AT23" s="40"/>
      <c r="AU23" s="38"/>
      <c r="AV23" s="39"/>
      <c r="AW23" s="39"/>
      <c r="AX23" s="53"/>
      <c r="AY23" s="40"/>
    </row>
    <row r="24" spans="1:51" x14ac:dyDescent="0.35">
      <c r="A24" s="376"/>
      <c r="B24" s="63"/>
      <c r="C24" s="39"/>
      <c r="D24" s="39"/>
      <c r="E24" s="53"/>
      <c r="F24" s="40"/>
      <c r="G24" s="38"/>
      <c r="H24" s="39"/>
      <c r="I24" s="39"/>
      <c r="J24" s="67"/>
      <c r="K24" s="48"/>
      <c r="P24" s="50"/>
      <c r="U24" s="50"/>
      <c r="Y24" s="50"/>
      <c r="Z24" s="50"/>
      <c r="AI24" s="50"/>
      <c r="AJ24" s="50"/>
      <c r="AN24" s="50"/>
      <c r="AO24" s="50"/>
    </row>
    <row r="25" spans="1:51" ht="23.25" thickBot="1" x14ac:dyDescent="0.4">
      <c r="A25" s="377"/>
      <c r="B25" s="64" t="s">
        <v>150</v>
      </c>
      <c r="C25" s="35"/>
      <c r="D25" s="49"/>
      <c r="E25" s="54"/>
      <c r="F25" s="54"/>
      <c r="G25" s="41" t="s">
        <v>150</v>
      </c>
      <c r="H25" s="35"/>
      <c r="I25" s="49"/>
      <c r="J25" s="54"/>
      <c r="K25" s="54"/>
      <c r="L25" s="41" t="s">
        <v>150</v>
      </c>
      <c r="M25" s="35"/>
      <c r="N25" s="49"/>
      <c r="O25" s="54"/>
      <c r="P25" s="54"/>
      <c r="Q25" s="41" t="s">
        <v>150</v>
      </c>
      <c r="R25" s="35"/>
      <c r="S25" s="49"/>
      <c r="T25" s="54"/>
      <c r="U25" s="54"/>
      <c r="V25" s="41" t="s">
        <v>150</v>
      </c>
      <c r="W25" s="35"/>
      <c r="X25" s="34"/>
      <c r="Y25" s="72"/>
      <c r="Z25" s="72"/>
      <c r="AA25" s="41" t="s">
        <v>150</v>
      </c>
      <c r="AB25" s="35"/>
      <c r="AC25" s="49"/>
      <c r="AD25" s="62"/>
      <c r="AE25" s="119"/>
      <c r="AF25" s="41" t="s">
        <v>150</v>
      </c>
      <c r="AG25" s="35"/>
      <c r="AH25" s="49"/>
      <c r="AI25" s="51"/>
      <c r="AJ25" s="74"/>
      <c r="AK25" s="41" t="s">
        <v>150</v>
      </c>
      <c r="AL25" s="35"/>
      <c r="AM25" s="34"/>
      <c r="AN25" s="82"/>
      <c r="AO25" s="47"/>
      <c r="AP25" s="41" t="s">
        <v>150</v>
      </c>
      <c r="AQ25" s="35"/>
      <c r="AR25" s="34"/>
      <c r="AS25" s="36"/>
      <c r="AT25" s="37"/>
      <c r="AU25" s="41" t="s">
        <v>150</v>
      </c>
      <c r="AV25" s="35"/>
      <c r="AW25" s="34"/>
      <c r="AX25" s="36"/>
      <c r="AY25" s="37"/>
    </row>
    <row r="26" spans="1:51" x14ac:dyDescent="0.35">
      <c r="A26" s="369" t="s">
        <v>161</v>
      </c>
      <c r="B26" s="36">
        <v>10770</v>
      </c>
      <c r="C26" s="34"/>
      <c r="D26" s="34"/>
      <c r="E26" s="36"/>
      <c r="F26" s="37"/>
      <c r="G26" s="34">
        <v>10770</v>
      </c>
      <c r="H26" s="91"/>
      <c r="I26" s="91"/>
      <c r="J26" s="94"/>
      <c r="K26" s="99"/>
      <c r="L26" s="34">
        <v>10770</v>
      </c>
      <c r="M26" s="91"/>
      <c r="N26" s="91"/>
      <c r="O26" s="94"/>
      <c r="P26" s="99"/>
      <c r="Q26" s="34">
        <v>10770</v>
      </c>
      <c r="R26" s="34"/>
      <c r="S26" s="34"/>
      <c r="T26" s="82"/>
      <c r="U26" s="37"/>
      <c r="V26" s="34">
        <v>10770</v>
      </c>
      <c r="W26" s="34"/>
      <c r="X26" s="34"/>
      <c r="Y26" s="36"/>
      <c r="Z26" s="82"/>
      <c r="AA26" s="34">
        <v>10770</v>
      </c>
      <c r="AB26" s="91"/>
      <c r="AC26" s="91"/>
      <c r="AD26" s="94"/>
      <c r="AE26" s="95"/>
      <c r="AF26" s="34">
        <v>10770</v>
      </c>
      <c r="AG26" s="91"/>
      <c r="AH26" s="91"/>
      <c r="AI26" s="94"/>
      <c r="AJ26" s="95"/>
      <c r="AK26" s="34">
        <v>10770</v>
      </c>
      <c r="AL26" s="91"/>
      <c r="AM26" s="91"/>
      <c r="AN26" s="94"/>
      <c r="AO26" s="95"/>
      <c r="AP26" s="34">
        <v>10770</v>
      </c>
      <c r="AQ26" s="91"/>
      <c r="AR26" s="91"/>
      <c r="AS26" s="92"/>
      <c r="AT26" s="93"/>
      <c r="AU26" s="34">
        <v>10770</v>
      </c>
      <c r="AV26" s="91"/>
      <c r="AW26" s="91"/>
      <c r="AX26" s="92"/>
      <c r="AY26" s="93"/>
    </row>
    <row r="27" spans="1:51" x14ac:dyDescent="0.35">
      <c r="A27" s="370"/>
      <c r="B27" s="63"/>
      <c r="C27" s="88"/>
      <c r="D27" s="88"/>
      <c r="E27" s="89"/>
      <c r="F27" s="90"/>
      <c r="G27" s="38"/>
      <c r="H27" s="39"/>
      <c r="I27" s="39"/>
      <c r="J27" s="67"/>
      <c r="K27" s="44"/>
      <c r="L27" s="43"/>
      <c r="M27" s="39"/>
      <c r="N27" s="39"/>
      <c r="O27" s="67"/>
      <c r="P27" s="44"/>
      <c r="Q27" s="38"/>
      <c r="R27" s="88"/>
      <c r="S27" s="88"/>
      <c r="T27" s="96"/>
      <c r="U27" s="98"/>
      <c r="V27" s="38"/>
      <c r="W27" s="88"/>
      <c r="X27" s="88"/>
      <c r="Y27" s="89"/>
      <c r="Z27" s="96"/>
      <c r="AA27" s="38"/>
      <c r="AB27" s="39"/>
      <c r="AC27" s="39"/>
      <c r="AD27" s="67"/>
      <c r="AE27" s="48"/>
      <c r="AF27" s="38"/>
      <c r="AG27" s="39"/>
      <c r="AH27" s="39"/>
      <c r="AI27" s="67"/>
      <c r="AJ27" s="48"/>
      <c r="AK27" s="38"/>
      <c r="AL27" s="39"/>
      <c r="AM27" s="39"/>
      <c r="AN27" s="67"/>
      <c r="AO27" s="48"/>
      <c r="AP27" s="38"/>
      <c r="AQ27" s="39"/>
      <c r="AR27" s="39"/>
      <c r="AS27" s="53"/>
      <c r="AT27" s="40"/>
      <c r="AU27" s="38"/>
      <c r="AV27" s="39"/>
      <c r="AW27" s="39"/>
      <c r="AX27" s="53"/>
      <c r="AY27" s="40"/>
    </row>
    <row r="28" spans="1:51" x14ac:dyDescent="0.35">
      <c r="A28" s="370"/>
      <c r="B28" s="63"/>
      <c r="C28" s="39"/>
      <c r="D28" s="39"/>
      <c r="E28" s="53"/>
      <c r="F28" s="40"/>
      <c r="P28" s="57"/>
      <c r="Q28" s="38"/>
      <c r="R28" s="39"/>
      <c r="S28" s="39"/>
      <c r="T28" s="67"/>
      <c r="U28" s="48"/>
      <c r="Z28" s="50"/>
      <c r="AA28" s="38"/>
      <c r="AB28" s="39"/>
      <c r="AC28" s="39"/>
      <c r="AD28" s="67"/>
      <c r="AE28" s="48"/>
      <c r="AI28" s="50"/>
      <c r="AJ28" s="50"/>
      <c r="AN28" s="50"/>
      <c r="AO28" s="50"/>
    </row>
    <row r="29" spans="1:51" ht="23.25" thickBot="1" x14ac:dyDescent="0.4">
      <c r="A29" s="371"/>
      <c r="B29" s="64" t="s">
        <v>134</v>
      </c>
      <c r="C29" s="35"/>
      <c r="D29" s="34"/>
      <c r="E29" s="36"/>
      <c r="F29" s="37"/>
      <c r="G29" s="41" t="s">
        <v>134</v>
      </c>
      <c r="H29" s="35"/>
      <c r="I29" s="49"/>
      <c r="J29" s="54"/>
      <c r="K29" s="54"/>
      <c r="L29" s="41" t="s">
        <v>134</v>
      </c>
      <c r="N29" s="55"/>
      <c r="O29" s="58"/>
      <c r="P29" s="58"/>
      <c r="Q29" s="41" t="s">
        <v>134</v>
      </c>
      <c r="R29" s="35"/>
      <c r="S29" s="49"/>
      <c r="T29" s="54"/>
      <c r="U29" s="54"/>
      <c r="V29" s="41" t="s">
        <v>134</v>
      </c>
      <c r="W29" s="35"/>
      <c r="X29" s="79"/>
      <c r="Y29" s="79"/>
      <c r="Z29" s="79"/>
      <c r="AA29" s="41" t="s">
        <v>134</v>
      </c>
      <c r="AB29" s="35"/>
      <c r="AC29" s="49"/>
      <c r="AD29" s="62"/>
      <c r="AE29" s="119"/>
      <c r="AF29" s="41" t="s">
        <v>134</v>
      </c>
      <c r="AG29" s="35"/>
      <c r="AH29" s="49"/>
      <c r="AI29" s="51"/>
      <c r="AJ29" s="74"/>
      <c r="AK29" s="41" t="s">
        <v>134</v>
      </c>
      <c r="AL29" s="35"/>
      <c r="AM29" s="34"/>
      <c r="AN29" s="82"/>
      <c r="AO29" s="47"/>
      <c r="AP29" s="41" t="s">
        <v>134</v>
      </c>
      <c r="AQ29" s="35"/>
      <c r="AR29" s="34"/>
      <c r="AS29" s="36"/>
      <c r="AT29" s="37"/>
      <c r="AU29" s="41" t="s">
        <v>134</v>
      </c>
      <c r="AV29" s="35"/>
      <c r="AW29" s="34"/>
      <c r="AX29" s="36"/>
      <c r="AY29" s="37"/>
    </row>
    <row r="30" spans="1:51" x14ac:dyDescent="0.35">
      <c r="A30" s="369" t="s">
        <v>162</v>
      </c>
      <c r="B30" s="36">
        <v>10771</v>
      </c>
      <c r="C30" s="34"/>
      <c r="D30" s="34"/>
      <c r="E30" s="36"/>
      <c r="F30" s="37"/>
      <c r="G30" s="34">
        <v>10771</v>
      </c>
      <c r="H30" s="91"/>
      <c r="I30" s="91"/>
      <c r="J30" s="94"/>
      <c r="K30" s="95"/>
      <c r="L30" s="34">
        <v>10771</v>
      </c>
      <c r="M30" s="91"/>
      <c r="N30" s="91"/>
      <c r="O30" s="94"/>
      <c r="P30" s="95"/>
      <c r="Q30" s="34">
        <v>10771</v>
      </c>
      <c r="R30" s="101"/>
      <c r="S30" s="91"/>
      <c r="T30" s="94"/>
      <c r="U30" s="95"/>
      <c r="V30" s="34">
        <v>10771</v>
      </c>
      <c r="W30" s="34"/>
      <c r="X30" s="34"/>
      <c r="Y30" s="36"/>
      <c r="Z30" s="82"/>
      <c r="AA30" s="34">
        <v>10771</v>
      </c>
      <c r="AB30" s="91"/>
      <c r="AC30" s="91"/>
      <c r="AD30" s="92"/>
      <c r="AE30" s="93"/>
      <c r="AF30" s="34">
        <v>10771</v>
      </c>
      <c r="AG30" s="91"/>
      <c r="AH30" s="91"/>
      <c r="AI30" s="92"/>
      <c r="AJ30" s="93"/>
      <c r="AK30" s="34">
        <v>10771</v>
      </c>
      <c r="AL30" s="91"/>
      <c r="AM30" s="91"/>
      <c r="AN30" s="94"/>
      <c r="AO30" s="95"/>
      <c r="AP30" s="34">
        <v>10771</v>
      </c>
      <c r="AQ30" s="91"/>
      <c r="AR30" s="91"/>
      <c r="AS30" s="92"/>
      <c r="AT30" s="93"/>
      <c r="AU30" s="34">
        <v>10771</v>
      </c>
      <c r="AV30" s="91"/>
      <c r="AW30" s="91"/>
      <c r="AX30" s="92"/>
      <c r="AY30" s="93"/>
    </row>
    <row r="31" spans="1:51" x14ac:dyDescent="0.35">
      <c r="A31" s="370"/>
      <c r="B31" s="63"/>
      <c r="C31" s="88"/>
      <c r="D31" s="88"/>
      <c r="E31" s="89"/>
      <c r="F31" s="90"/>
      <c r="G31" s="38"/>
      <c r="H31" s="39"/>
      <c r="I31" s="39"/>
      <c r="J31" s="67"/>
      <c r="K31" s="48"/>
      <c r="L31" s="38"/>
      <c r="M31" s="39"/>
      <c r="N31" s="39"/>
      <c r="O31" s="67"/>
      <c r="P31" s="48"/>
      <c r="Q31" s="38"/>
      <c r="R31" s="73"/>
      <c r="S31" s="39"/>
      <c r="T31" s="67"/>
      <c r="U31" s="48"/>
      <c r="V31" s="38"/>
      <c r="W31" s="88"/>
      <c r="X31" s="88"/>
      <c r="Y31" s="89"/>
      <c r="Z31" s="96"/>
      <c r="AA31" s="38"/>
      <c r="AB31" s="39"/>
      <c r="AC31" s="39"/>
      <c r="AD31" s="53"/>
      <c r="AE31" s="40"/>
      <c r="AF31" s="38"/>
      <c r="AG31" s="39"/>
      <c r="AH31" s="39"/>
      <c r="AI31" s="53"/>
      <c r="AJ31" s="40"/>
      <c r="AK31" s="38"/>
      <c r="AL31" s="39"/>
      <c r="AM31" s="39"/>
      <c r="AN31" s="67"/>
      <c r="AO31" s="48"/>
      <c r="AP31" s="38"/>
      <c r="AQ31" s="39"/>
      <c r="AR31" s="39"/>
      <c r="AS31" s="53"/>
      <c r="AT31" s="40"/>
      <c r="AU31" s="38"/>
      <c r="AV31" s="39"/>
      <c r="AW31" s="39"/>
      <c r="AX31" s="53"/>
      <c r="AY31" s="40"/>
    </row>
    <row r="32" spans="1:51" x14ac:dyDescent="0.35">
      <c r="A32" s="370"/>
      <c r="B32" s="63"/>
      <c r="C32" s="39"/>
      <c r="D32" s="39"/>
      <c r="E32" s="53"/>
      <c r="F32" s="40"/>
      <c r="K32" s="50"/>
      <c r="P32" s="50"/>
      <c r="U32" s="50"/>
      <c r="Z32" s="50"/>
      <c r="AI32" s="55"/>
      <c r="AJ32" s="55"/>
      <c r="AN32" s="50"/>
      <c r="AO32" s="50"/>
      <c r="AP32" s="38"/>
      <c r="AQ32" s="39"/>
      <c r="AR32" s="39"/>
      <c r="AS32" s="53"/>
      <c r="AT32" s="40"/>
    </row>
    <row r="33" spans="1:51" ht="23.25" thickBot="1" x14ac:dyDescent="0.4">
      <c r="A33" s="371"/>
      <c r="B33" s="64" t="s">
        <v>152</v>
      </c>
      <c r="C33" s="35"/>
      <c r="D33" s="34"/>
      <c r="E33" s="36"/>
      <c r="F33" s="37"/>
      <c r="G33" s="41" t="s">
        <v>152</v>
      </c>
      <c r="H33" s="35"/>
      <c r="I33" s="49"/>
      <c r="J33" s="54"/>
      <c r="K33" s="54"/>
      <c r="L33" s="41" t="s">
        <v>152</v>
      </c>
      <c r="M33" s="35"/>
      <c r="N33" s="49"/>
      <c r="O33" s="54"/>
      <c r="P33" s="54"/>
      <c r="Q33" s="41" t="s">
        <v>152</v>
      </c>
      <c r="R33" s="35"/>
      <c r="S33" s="49"/>
      <c r="T33" s="54"/>
      <c r="U33" s="54"/>
      <c r="V33" s="41" t="s">
        <v>152</v>
      </c>
      <c r="W33" s="35"/>
      <c r="X33" s="79"/>
      <c r="Y33" s="79"/>
      <c r="Z33" s="80"/>
      <c r="AA33" s="41" t="s">
        <v>152</v>
      </c>
      <c r="AB33" s="35"/>
      <c r="AC33" s="49"/>
      <c r="AD33" s="62"/>
      <c r="AE33" s="119"/>
      <c r="AF33" s="41" t="s">
        <v>152</v>
      </c>
      <c r="AG33" s="35"/>
      <c r="AH33" s="49"/>
      <c r="AI33" s="62"/>
      <c r="AJ33" s="119"/>
      <c r="AK33" s="41" t="s">
        <v>152</v>
      </c>
      <c r="AL33" s="35"/>
      <c r="AM33" s="34"/>
      <c r="AN33" s="82"/>
      <c r="AO33" s="47"/>
      <c r="AP33" s="41" t="s">
        <v>152</v>
      </c>
      <c r="AQ33" s="35"/>
      <c r="AR33" s="34"/>
      <c r="AS33" s="36"/>
      <c r="AT33" s="37"/>
      <c r="AU33" s="41" t="s">
        <v>152</v>
      </c>
      <c r="AV33" s="35"/>
      <c r="AW33" s="34"/>
      <c r="AX33" s="36"/>
      <c r="AY33" s="37"/>
    </row>
    <row r="34" spans="1:51" x14ac:dyDescent="0.35">
      <c r="A34" s="369" t="s">
        <v>163</v>
      </c>
      <c r="B34" s="36">
        <v>10772</v>
      </c>
      <c r="C34" s="91"/>
      <c r="D34" s="91"/>
      <c r="E34" s="92"/>
      <c r="F34" s="93"/>
      <c r="G34" s="34">
        <v>10772</v>
      </c>
      <c r="H34" s="91"/>
      <c r="I34" s="91"/>
      <c r="J34" s="94"/>
      <c r="K34" s="95"/>
      <c r="L34" s="34">
        <v>10772</v>
      </c>
      <c r="M34" s="91"/>
      <c r="N34" s="91"/>
      <c r="O34" s="94"/>
      <c r="P34" s="95"/>
      <c r="Q34" s="34">
        <v>10772</v>
      </c>
      <c r="R34" s="34"/>
      <c r="S34" s="34"/>
      <c r="T34" s="82"/>
      <c r="U34" s="37"/>
      <c r="V34" s="34">
        <v>10772</v>
      </c>
      <c r="W34" s="34"/>
      <c r="X34" s="39"/>
      <c r="Y34" s="53"/>
      <c r="Z34" s="53"/>
      <c r="AA34" s="34">
        <v>10772</v>
      </c>
      <c r="AB34" s="91"/>
      <c r="AC34" s="91"/>
      <c r="AD34" s="94"/>
      <c r="AE34" s="95"/>
      <c r="AF34" s="34">
        <v>10772</v>
      </c>
      <c r="AG34" s="91"/>
      <c r="AH34" s="91"/>
      <c r="AI34" s="94"/>
      <c r="AJ34" s="95"/>
      <c r="AK34" s="34">
        <v>10772</v>
      </c>
      <c r="AL34" s="91"/>
      <c r="AM34" s="91"/>
      <c r="AN34" s="94"/>
      <c r="AO34" s="95"/>
      <c r="AP34" s="34">
        <v>10772</v>
      </c>
      <c r="AQ34" s="34"/>
      <c r="AR34" s="34"/>
      <c r="AS34" s="36"/>
      <c r="AT34" s="37"/>
      <c r="AU34" s="34">
        <v>10772</v>
      </c>
      <c r="AV34" s="34"/>
      <c r="AW34" s="34"/>
      <c r="AX34" s="36"/>
      <c r="AY34" s="37"/>
    </row>
    <row r="35" spans="1:51" x14ac:dyDescent="0.35">
      <c r="A35" s="370"/>
      <c r="B35" s="63"/>
      <c r="C35" s="39"/>
      <c r="D35" s="39"/>
      <c r="E35" s="53"/>
      <c r="F35" s="40"/>
      <c r="G35" s="38"/>
      <c r="H35" s="39"/>
      <c r="I35" s="39"/>
      <c r="J35" s="67"/>
      <c r="K35" s="48"/>
      <c r="L35" s="38"/>
      <c r="M35" s="39"/>
      <c r="N35" s="39"/>
      <c r="O35" s="67"/>
      <c r="P35" s="48"/>
      <c r="Q35" s="38"/>
      <c r="R35" s="88"/>
      <c r="S35" s="88"/>
      <c r="T35" s="96"/>
      <c r="U35" s="98"/>
      <c r="V35" s="38"/>
      <c r="W35" s="88"/>
      <c r="X35" s="88"/>
      <c r="Y35" s="89"/>
      <c r="Z35" s="96"/>
      <c r="AA35" s="38"/>
      <c r="AB35" s="39"/>
      <c r="AC35" s="39"/>
      <c r="AD35" s="67"/>
      <c r="AE35" s="48"/>
      <c r="AF35" s="38"/>
      <c r="AG35" s="39"/>
      <c r="AH35" s="39"/>
      <c r="AI35" s="67"/>
      <c r="AJ35" s="48"/>
      <c r="AK35" s="38"/>
      <c r="AL35" s="39"/>
      <c r="AM35" s="39"/>
      <c r="AN35" s="67"/>
      <c r="AO35" s="48"/>
      <c r="AP35" s="38"/>
      <c r="AQ35" s="88"/>
      <c r="AR35" s="88"/>
      <c r="AS35" s="89"/>
      <c r="AT35" s="90"/>
      <c r="AU35" s="38"/>
      <c r="AV35" s="88"/>
      <c r="AW35" s="88"/>
      <c r="AX35" s="89"/>
      <c r="AY35" s="90"/>
    </row>
    <row r="36" spans="1:51" x14ac:dyDescent="0.35">
      <c r="A36" s="370"/>
      <c r="B36" s="63"/>
      <c r="C36" s="39"/>
      <c r="D36" s="39"/>
      <c r="E36" s="53"/>
      <c r="F36" s="40"/>
      <c r="G36" s="38"/>
      <c r="H36" s="39"/>
      <c r="I36" s="39"/>
      <c r="J36" s="67"/>
      <c r="K36" s="48"/>
      <c r="P36" s="50"/>
      <c r="Q36" s="38"/>
      <c r="R36" s="39"/>
      <c r="S36" s="39"/>
      <c r="T36" s="67"/>
      <c r="U36" s="48"/>
      <c r="V36" s="38"/>
      <c r="W36" s="39"/>
      <c r="X36" s="39"/>
      <c r="Y36" s="53"/>
      <c r="Z36" s="67"/>
      <c r="AD36" s="50"/>
      <c r="AE36" s="50"/>
      <c r="AI36" s="50"/>
      <c r="AJ36" s="50"/>
      <c r="AN36" s="50"/>
      <c r="AO36" s="50"/>
      <c r="AP36" s="38"/>
      <c r="AQ36" s="39"/>
      <c r="AR36" s="39"/>
      <c r="AS36" s="53"/>
      <c r="AT36" s="40"/>
      <c r="AU36" s="38"/>
      <c r="AV36" s="39"/>
      <c r="AW36" s="39"/>
      <c r="AX36" s="53"/>
      <c r="AY36" s="40"/>
    </row>
    <row r="37" spans="1:51" x14ac:dyDescent="0.35">
      <c r="A37" s="370"/>
      <c r="B37" s="63"/>
      <c r="C37" s="39"/>
      <c r="D37" s="39"/>
      <c r="E37" s="53"/>
      <c r="F37" s="40"/>
      <c r="K37" s="50"/>
      <c r="L37" s="34"/>
      <c r="M37" s="36"/>
      <c r="N37" s="49"/>
      <c r="O37" s="51"/>
      <c r="P37" s="51"/>
      <c r="Z37" s="50"/>
      <c r="AA37" s="118"/>
      <c r="AB37" s="118"/>
      <c r="AC37" s="118"/>
      <c r="AD37" s="123"/>
      <c r="AE37" s="123"/>
      <c r="AF37" s="118"/>
      <c r="AG37" s="118"/>
      <c r="AH37" s="118"/>
      <c r="AI37" s="123"/>
      <c r="AJ37" s="123"/>
      <c r="AN37" s="50"/>
      <c r="AO37" s="50"/>
    </row>
    <row r="38" spans="1:51" ht="24.75" customHeight="1" thickBot="1" x14ac:dyDescent="0.4">
      <c r="A38" s="371"/>
      <c r="B38" s="64" t="s">
        <v>157</v>
      </c>
      <c r="C38" s="35"/>
      <c r="D38" s="34"/>
      <c r="E38" s="36"/>
      <c r="F38" s="37"/>
      <c r="G38" s="41" t="s">
        <v>157</v>
      </c>
      <c r="H38" s="35"/>
      <c r="I38" s="49"/>
      <c r="J38" s="54"/>
      <c r="K38" s="54"/>
      <c r="L38" s="41" t="s">
        <v>157</v>
      </c>
      <c r="M38" s="35"/>
      <c r="N38" s="49"/>
      <c r="O38" s="54"/>
      <c r="P38" s="54"/>
      <c r="Q38" s="41" t="s">
        <v>157</v>
      </c>
      <c r="R38" s="35"/>
      <c r="S38" s="49"/>
      <c r="T38" s="54"/>
      <c r="U38" s="54"/>
      <c r="V38" s="41" t="s">
        <v>157</v>
      </c>
      <c r="W38" s="35"/>
      <c r="X38" s="49"/>
      <c r="Y38" s="49"/>
      <c r="Z38" s="54"/>
      <c r="AA38" s="41" t="s">
        <v>157</v>
      </c>
      <c r="AB38" s="35"/>
      <c r="AC38" s="49"/>
      <c r="AD38" s="51"/>
      <c r="AE38" s="74"/>
      <c r="AF38" s="41" t="s">
        <v>157</v>
      </c>
      <c r="AG38" s="35"/>
      <c r="AH38" s="49"/>
      <c r="AI38" s="51"/>
      <c r="AJ38" s="74"/>
      <c r="AK38" s="41" t="s">
        <v>157</v>
      </c>
      <c r="AL38" s="35"/>
      <c r="AM38" s="34"/>
      <c r="AN38" s="82"/>
      <c r="AO38" s="47"/>
      <c r="AP38" s="41" t="s">
        <v>157</v>
      </c>
      <c r="AQ38" s="35"/>
      <c r="AR38" s="34"/>
      <c r="AS38" s="36"/>
      <c r="AT38" s="37"/>
      <c r="AU38" s="41" t="s">
        <v>157</v>
      </c>
      <c r="AV38" s="35"/>
      <c r="AW38" s="34"/>
      <c r="AX38" s="36"/>
      <c r="AY38" s="37"/>
    </row>
    <row r="39" spans="1:51" x14ac:dyDescent="0.35">
      <c r="A39" s="369" t="s">
        <v>164</v>
      </c>
      <c r="B39" s="36">
        <v>10773</v>
      </c>
      <c r="C39" s="91"/>
      <c r="D39" s="91"/>
      <c r="E39" s="94"/>
      <c r="F39" s="95"/>
      <c r="G39" s="34">
        <v>10773</v>
      </c>
      <c r="H39" s="91"/>
      <c r="I39" s="91"/>
      <c r="J39" s="94"/>
      <c r="K39" s="95"/>
      <c r="L39" s="34">
        <v>10773</v>
      </c>
      <c r="M39" s="34"/>
      <c r="N39" s="34"/>
      <c r="O39" s="82"/>
      <c r="P39" s="37"/>
      <c r="Q39" s="34">
        <v>10773</v>
      </c>
      <c r="R39" s="34"/>
      <c r="S39" s="34"/>
      <c r="T39" s="82"/>
      <c r="U39" s="47"/>
      <c r="V39" s="34">
        <v>10773</v>
      </c>
      <c r="W39" s="34"/>
      <c r="X39" s="34"/>
      <c r="Y39" s="36"/>
      <c r="Z39" s="82"/>
      <c r="AA39" s="34">
        <v>10773</v>
      </c>
      <c r="AB39" s="91"/>
      <c r="AC39" s="91"/>
      <c r="AD39" s="94"/>
      <c r="AE39" s="95"/>
      <c r="AF39" s="34">
        <v>10773</v>
      </c>
      <c r="AG39" s="91"/>
      <c r="AH39" s="91"/>
      <c r="AI39" s="94"/>
      <c r="AJ39" s="95"/>
      <c r="AK39" s="34">
        <v>10773</v>
      </c>
      <c r="AL39" s="91"/>
      <c r="AM39" s="91"/>
      <c r="AN39" s="94"/>
      <c r="AO39" s="95"/>
      <c r="AP39" s="34">
        <v>10773</v>
      </c>
      <c r="AQ39" s="91"/>
      <c r="AR39" s="91"/>
      <c r="AS39" s="92"/>
      <c r="AT39" s="93"/>
      <c r="AU39" s="34">
        <v>10773</v>
      </c>
      <c r="AV39" s="91"/>
      <c r="AW39" s="91"/>
      <c r="AX39" s="92"/>
      <c r="AY39" s="93"/>
    </row>
    <row r="40" spans="1:51" x14ac:dyDescent="0.35">
      <c r="A40" s="370"/>
      <c r="B40" s="65"/>
      <c r="F40" s="50"/>
      <c r="G40" s="38"/>
      <c r="H40" s="39"/>
      <c r="I40" s="39"/>
      <c r="J40" s="67"/>
      <c r="K40" s="48"/>
      <c r="L40" s="38"/>
      <c r="M40" s="88"/>
      <c r="N40" s="88"/>
      <c r="O40" s="96"/>
      <c r="P40" s="98"/>
      <c r="Q40" s="38"/>
      <c r="R40" s="88"/>
      <c r="S40" s="88"/>
      <c r="T40" s="96"/>
      <c r="U40" s="98"/>
      <c r="V40" s="38"/>
      <c r="W40" s="88"/>
      <c r="X40" s="88"/>
      <c r="Y40" s="89"/>
      <c r="Z40" s="96"/>
      <c r="AA40" s="38"/>
      <c r="AB40" s="39"/>
      <c r="AC40" s="39"/>
      <c r="AD40" s="67"/>
      <c r="AE40" s="48"/>
      <c r="AF40" s="38"/>
      <c r="AG40" s="39"/>
      <c r="AH40" s="39"/>
      <c r="AI40" s="67"/>
      <c r="AJ40" s="48"/>
      <c r="AK40" s="38"/>
      <c r="AL40" s="39"/>
      <c r="AM40" s="39"/>
      <c r="AN40" s="67"/>
      <c r="AO40" s="48"/>
      <c r="AP40" s="38"/>
      <c r="AQ40" s="39"/>
      <c r="AR40" s="39"/>
      <c r="AS40" s="53"/>
      <c r="AT40" s="40"/>
      <c r="AU40" s="38"/>
      <c r="AV40" s="39"/>
      <c r="AW40" s="39"/>
      <c r="AX40" s="53"/>
      <c r="AY40" s="40"/>
    </row>
    <row r="41" spans="1:51" x14ac:dyDescent="0.35">
      <c r="A41" s="370"/>
      <c r="B41" s="53"/>
      <c r="C41" s="36"/>
      <c r="D41" s="49"/>
      <c r="E41" s="51"/>
      <c r="F41" s="51"/>
      <c r="G41" s="38"/>
      <c r="H41" s="39"/>
      <c r="I41" s="39"/>
      <c r="J41" s="67"/>
      <c r="K41" s="48"/>
      <c r="L41" s="38"/>
      <c r="M41" s="39"/>
      <c r="N41" s="39"/>
      <c r="O41" s="67"/>
      <c r="P41" s="48"/>
      <c r="Q41" s="38"/>
      <c r="R41" s="39"/>
      <c r="S41" s="39"/>
      <c r="T41" s="67"/>
      <c r="U41" s="48"/>
      <c r="Z41" s="50"/>
      <c r="AD41" s="50"/>
      <c r="AE41" s="50"/>
      <c r="AI41" s="50"/>
      <c r="AJ41" s="50"/>
      <c r="AN41" s="50"/>
      <c r="AO41" s="50"/>
    </row>
    <row r="42" spans="1:51" ht="23.25" thickBot="1" x14ac:dyDescent="0.4">
      <c r="A42" s="371"/>
      <c r="B42" s="66" t="s">
        <v>147</v>
      </c>
      <c r="C42" s="35"/>
      <c r="D42" s="49"/>
      <c r="E42" s="54"/>
      <c r="F42" s="54"/>
      <c r="G42" s="41" t="s">
        <v>147</v>
      </c>
      <c r="H42" s="35"/>
      <c r="I42" s="49"/>
      <c r="J42" s="54"/>
      <c r="K42" s="54"/>
      <c r="L42" s="41" t="s">
        <v>147</v>
      </c>
      <c r="M42" s="35"/>
      <c r="N42" s="49"/>
      <c r="O42" s="54"/>
      <c r="P42" s="54"/>
      <c r="Q42" s="41" t="s">
        <v>147</v>
      </c>
      <c r="R42" s="35"/>
      <c r="S42" s="49"/>
      <c r="T42" s="54"/>
      <c r="U42" s="54"/>
      <c r="V42" s="41" t="s">
        <v>147</v>
      </c>
      <c r="W42" s="35"/>
      <c r="X42" s="49"/>
      <c r="Y42" s="62"/>
      <c r="Z42" s="51"/>
      <c r="AA42" s="41" t="s">
        <v>147</v>
      </c>
      <c r="AB42" s="35"/>
      <c r="AC42" s="49"/>
      <c r="AD42" s="51"/>
      <c r="AE42" s="74"/>
      <c r="AF42" s="41" t="s">
        <v>147</v>
      </c>
      <c r="AG42" s="35"/>
      <c r="AH42" s="49"/>
      <c r="AI42" s="51"/>
      <c r="AJ42" s="74"/>
      <c r="AK42" s="41" t="s">
        <v>147</v>
      </c>
      <c r="AL42" s="35"/>
      <c r="AM42" s="34"/>
      <c r="AN42" s="82"/>
      <c r="AO42" s="47"/>
      <c r="AP42" s="41" t="s">
        <v>147</v>
      </c>
      <c r="AQ42" s="35"/>
      <c r="AR42" s="34"/>
      <c r="AS42" s="36"/>
      <c r="AT42" s="37"/>
      <c r="AU42" s="41" t="s">
        <v>147</v>
      </c>
      <c r="AV42" s="35"/>
      <c r="AW42" s="34"/>
      <c r="AX42" s="36"/>
      <c r="AY42" s="37"/>
    </row>
    <row r="43" spans="1:51" x14ac:dyDescent="0.35">
      <c r="A43" s="369" t="s">
        <v>165</v>
      </c>
      <c r="B43" s="36">
        <v>10774</v>
      </c>
      <c r="C43" s="34"/>
      <c r="D43" s="34"/>
      <c r="E43" s="36"/>
      <c r="F43" s="37"/>
      <c r="G43" s="34">
        <v>10774</v>
      </c>
      <c r="H43" s="91"/>
      <c r="I43" s="91"/>
      <c r="J43" s="94"/>
      <c r="K43" s="99"/>
      <c r="L43" s="275" t="s">
        <v>155</v>
      </c>
      <c r="M43" s="275"/>
      <c r="N43" s="275"/>
      <c r="O43" s="275"/>
      <c r="P43" s="275"/>
      <c r="Q43" s="34">
        <v>10774</v>
      </c>
      <c r="R43" s="91"/>
      <c r="S43" s="91"/>
      <c r="T43" s="94"/>
      <c r="U43" s="95"/>
      <c r="V43" s="34">
        <v>10774</v>
      </c>
      <c r="W43" s="34"/>
      <c r="X43" s="34"/>
      <c r="Y43" s="36"/>
      <c r="Z43" s="82"/>
      <c r="AA43" s="34">
        <v>10774</v>
      </c>
      <c r="AB43" s="34"/>
      <c r="AC43" s="34"/>
      <c r="AD43" s="82"/>
      <c r="AE43" s="47"/>
      <c r="AF43" s="34">
        <v>10774</v>
      </c>
      <c r="AG43" s="91"/>
      <c r="AH43" s="91"/>
      <c r="AI43" s="94"/>
      <c r="AJ43" s="95"/>
      <c r="AK43" s="224">
        <v>10774</v>
      </c>
      <c r="AL43" s="224"/>
      <c r="AM43" s="224"/>
      <c r="AN43" s="243"/>
      <c r="AO43" s="244"/>
      <c r="AP43" s="34">
        <v>10774</v>
      </c>
      <c r="AQ43" s="91"/>
      <c r="AR43" s="91"/>
      <c r="AS43" s="92"/>
      <c r="AT43" s="93"/>
      <c r="AU43" s="34">
        <v>10774</v>
      </c>
      <c r="AV43" s="34"/>
      <c r="AW43" s="34"/>
      <c r="AX43" s="36"/>
      <c r="AY43" s="37"/>
    </row>
    <row r="44" spans="1:51" x14ac:dyDescent="0.35">
      <c r="A44" s="370"/>
      <c r="B44" s="63"/>
      <c r="C44" s="88"/>
      <c r="D44" s="88"/>
      <c r="E44" s="89"/>
      <c r="F44" s="90"/>
      <c r="G44" s="38"/>
      <c r="H44" s="39"/>
      <c r="I44" s="39"/>
      <c r="J44" s="67"/>
      <c r="K44" s="44"/>
      <c r="L44" s="275"/>
      <c r="M44" s="275"/>
      <c r="N44" s="275"/>
      <c r="O44" s="275"/>
      <c r="P44" s="275"/>
      <c r="Q44" s="38"/>
      <c r="R44" s="39"/>
      <c r="S44" s="39"/>
      <c r="T44" s="67"/>
      <c r="U44" s="48"/>
      <c r="V44" s="38"/>
      <c r="W44" s="88"/>
      <c r="X44" s="88"/>
      <c r="Y44" s="89"/>
      <c r="Z44" s="96"/>
      <c r="AA44" s="38"/>
      <c r="AB44" s="88"/>
      <c r="AC44" s="88"/>
      <c r="AD44" s="96"/>
      <c r="AE44" s="98"/>
      <c r="AF44" s="38"/>
      <c r="AG44" s="39"/>
      <c r="AH44" s="39"/>
      <c r="AI44" s="67"/>
      <c r="AJ44" s="48"/>
      <c r="AK44" s="225"/>
      <c r="AL44" s="229"/>
      <c r="AM44" s="229"/>
      <c r="AN44" s="96"/>
      <c r="AO44" s="242"/>
      <c r="AP44" s="38"/>
      <c r="AQ44" s="39"/>
      <c r="AR44" s="39"/>
      <c r="AS44" s="53"/>
      <c r="AT44" s="40"/>
      <c r="AU44" s="38"/>
      <c r="AV44" s="88"/>
      <c r="AW44" s="88"/>
      <c r="AX44" s="89"/>
      <c r="AY44" s="90"/>
    </row>
    <row r="45" spans="1:51" x14ac:dyDescent="0.35">
      <c r="A45" s="370"/>
      <c r="B45" s="63"/>
      <c r="C45" s="39"/>
      <c r="D45" s="39"/>
      <c r="E45" s="53"/>
      <c r="F45" s="40"/>
      <c r="G45" s="38"/>
      <c r="H45" s="39"/>
      <c r="I45" s="39"/>
      <c r="J45" s="67"/>
      <c r="K45" s="44"/>
      <c r="L45" s="275"/>
      <c r="M45" s="275"/>
      <c r="N45" s="275"/>
      <c r="O45" s="275"/>
      <c r="P45" s="275"/>
      <c r="U45" s="50"/>
      <c r="Z45" s="50"/>
      <c r="AA45" s="38"/>
      <c r="AB45" s="39"/>
      <c r="AC45" s="39"/>
      <c r="AD45" s="67"/>
      <c r="AE45" s="48"/>
      <c r="AI45" s="50"/>
      <c r="AJ45" s="50"/>
      <c r="AK45" s="225"/>
      <c r="AL45" s="226"/>
      <c r="AM45" s="226"/>
      <c r="AN45" s="67"/>
      <c r="AO45" s="245"/>
      <c r="AU45" s="38"/>
      <c r="AV45" s="39"/>
      <c r="AW45" s="39"/>
      <c r="AX45" s="53"/>
      <c r="AY45" s="40"/>
    </row>
    <row r="46" spans="1:51" x14ac:dyDescent="0.35">
      <c r="A46" s="370"/>
      <c r="B46" s="63"/>
      <c r="C46" s="39"/>
      <c r="D46" s="39"/>
      <c r="E46" s="53"/>
      <c r="F46" s="40"/>
      <c r="L46" s="275"/>
      <c r="M46" s="275"/>
      <c r="N46" s="275"/>
      <c r="O46" s="275"/>
      <c r="P46" s="275"/>
      <c r="U46" s="50"/>
      <c r="Z46" s="50"/>
      <c r="AD46" s="50"/>
      <c r="AE46" s="50"/>
      <c r="AF46" s="118"/>
      <c r="AG46" s="118"/>
      <c r="AH46" s="118"/>
      <c r="AI46" s="123"/>
      <c r="AJ46" s="123"/>
      <c r="AN46" s="50"/>
      <c r="AO46" s="50"/>
      <c r="AP46" s="50"/>
    </row>
    <row r="47" spans="1:51" ht="23.25" thickBot="1" x14ac:dyDescent="0.4">
      <c r="A47" s="371"/>
      <c r="B47" s="64" t="s">
        <v>143</v>
      </c>
      <c r="C47" s="35"/>
      <c r="D47" s="34"/>
      <c r="E47" s="36"/>
      <c r="F47" s="37"/>
      <c r="G47" s="41" t="s">
        <v>143</v>
      </c>
      <c r="H47" s="35"/>
      <c r="I47" s="49"/>
      <c r="J47" s="54"/>
      <c r="K47" s="54"/>
      <c r="L47" s="276"/>
      <c r="M47" s="276"/>
      <c r="N47" s="276"/>
      <c r="O47" s="276"/>
      <c r="P47" s="276"/>
      <c r="Q47" s="41" t="s">
        <v>143</v>
      </c>
      <c r="R47" s="35"/>
      <c r="S47" s="49"/>
      <c r="T47" s="54"/>
      <c r="U47" s="54"/>
      <c r="V47" s="41" t="s">
        <v>143</v>
      </c>
      <c r="W47" s="35"/>
      <c r="X47" s="49"/>
      <c r="Y47" s="62"/>
      <c r="Z47" s="51"/>
      <c r="AA47" s="41" t="s">
        <v>143</v>
      </c>
      <c r="AB47" s="35"/>
      <c r="AC47" s="49"/>
      <c r="AD47" s="51"/>
      <c r="AE47" s="74"/>
      <c r="AF47" s="41" t="s">
        <v>143</v>
      </c>
      <c r="AG47" s="35"/>
      <c r="AH47" s="135"/>
      <c r="AI47" s="136"/>
      <c r="AJ47" s="137"/>
      <c r="AK47" s="228" t="s">
        <v>143</v>
      </c>
      <c r="AL47" s="227"/>
      <c r="AM47" s="224"/>
      <c r="AN47" s="243"/>
      <c r="AO47" s="244"/>
      <c r="AP47" s="41" t="s">
        <v>143</v>
      </c>
      <c r="AQ47" s="35"/>
      <c r="AR47" s="34"/>
      <c r="AS47" s="36"/>
      <c r="AT47" s="37"/>
      <c r="AU47" s="41" t="s">
        <v>143</v>
      </c>
      <c r="AV47" s="35"/>
      <c r="AW47" s="34"/>
      <c r="AX47" s="36"/>
      <c r="AY47" s="37"/>
    </row>
    <row r="48" spans="1:51" x14ac:dyDescent="0.35">
      <c r="A48" s="369" t="s">
        <v>166</v>
      </c>
      <c r="B48" s="36">
        <v>10775</v>
      </c>
      <c r="C48" s="34"/>
      <c r="D48" s="34"/>
      <c r="E48" s="36"/>
      <c r="F48" s="37"/>
      <c r="G48" s="34">
        <v>10775</v>
      </c>
      <c r="H48" s="91"/>
      <c r="I48" s="91"/>
      <c r="J48" s="94"/>
      <c r="K48" s="95"/>
      <c r="L48" s="34">
        <v>10775</v>
      </c>
      <c r="M48" s="34"/>
      <c r="N48" s="34"/>
      <c r="O48" s="82"/>
      <c r="P48" s="37"/>
      <c r="Q48" s="34">
        <v>10775</v>
      </c>
      <c r="R48" s="34"/>
      <c r="S48" s="34"/>
      <c r="T48" s="82"/>
      <c r="U48" s="37"/>
      <c r="V48" s="34">
        <v>10775</v>
      </c>
      <c r="W48" s="34"/>
      <c r="X48" s="34"/>
      <c r="Y48" s="36"/>
      <c r="Z48" s="82"/>
      <c r="AA48" s="34">
        <v>10775</v>
      </c>
      <c r="AB48" s="91"/>
      <c r="AC48" s="91"/>
      <c r="AD48" s="94"/>
      <c r="AE48" s="95"/>
      <c r="AF48" s="34">
        <v>10775</v>
      </c>
      <c r="AG48" s="91"/>
      <c r="AH48" s="91"/>
      <c r="AI48" s="94"/>
      <c r="AJ48" s="95"/>
      <c r="AK48" s="224">
        <v>10775</v>
      </c>
      <c r="AL48" s="224"/>
      <c r="AM48" s="224"/>
      <c r="AN48" s="243"/>
      <c r="AO48" s="244"/>
      <c r="AP48" s="34">
        <v>10775</v>
      </c>
      <c r="AQ48" s="34"/>
      <c r="AR48" s="34"/>
      <c r="AS48" s="36"/>
      <c r="AT48" s="37"/>
      <c r="AU48" s="34">
        <v>10775</v>
      </c>
      <c r="AV48" s="91"/>
      <c r="AW48" s="91"/>
      <c r="AX48" s="92"/>
      <c r="AY48" s="93"/>
    </row>
    <row r="49" spans="1:51" x14ac:dyDescent="0.35">
      <c r="A49" s="370"/>
      <c r="B49" s="63"/>
      <c r="C49" s="88"/>
      <c r="D49" s="88"/>
      <c r="E49" s="89"/>
      <c r="F49" s="90"/>
      <c r="G49" s="38"/>
      <c r="H49" s="39"/>
      <c r="I49" s="39"/>
      <c r="J49" s="67"/>
      <c r="K49" s="48"/>
      <c r="L49" s="38"/>
      <c r="M49" s="88"/>
      <c r="N49" s="88"/>
      <c r="O49" s="96"/>
      <c r="P49" s="98"/>
      <c r="Q49" s="38"/>
      <c r="R49" s="88"/>
      <c r="S49" s="88"/>
      <c r="T49" s="96"/>
      <c r="U49" s="98"/>
      <c r="V49" s="38"/>
      <c r="W49" s="88"/>
      <c r="X49" s="88"/>
      <c r="Y49" s="89"/>
      <c r="Z49" s="96"/>
      <c r="AA49" s="38"/>
      <c r="AB49" s="39"/>
      <c r="AC49" s="39"/>
      <c r="AD49" s="67"/>
      <c r="AE49" s="48"/>
      <c r="AF49" s="38"/>
      <c r="AG49" s="39"/>
      <c r="AH49" s="39"/>
      <c r="AI49" s="67"/>
      <c r="AJ49" s="48"/>
      <c r="AK49" s="225"/>
      <c r="AL49" s="229"/>
      <c r="AM49" s="229"/>
      <c r="AN49" s="96"/>
      <c r="AO49" s="242"/>
      <c r="AP49" s="38"/>
      <c r="AQ49" s="88"/>
      <c r="AR49" s="88"/>
      <c r="AS49" s="89"/>
      <c r="AT49" s="90"/>
      <c r="AU49" s="38"/>
      <c r="AV49" s="39"/>
      <c r="AW49" s="39"/>
      <c r="AX49" s="53"/>
      <c r="AY49" s="40"/>
    </row>
    <row r="50" spans="1:51" x14ac:dyDescent="0.35">
      <c r="A50" s="370"/>
      <c r="B50" s="63"/>
      <c r="C50" s="39"/>
      <c r="D50" s="39"/>
      <c r="E50" s="53"/>
      <c r="F50" s="40"/>
      <c r="K50" s="50"/>
      <c r="L50" s="38"/>
      <c r="M50" s="39"/>
      <c r="N50" s="39"/>
      <c r="O50" s="67"/>
      <c r="P50" s="48"/>
      <c r="Q50" s="38"/>
      <c r="R50" s="39"/>
      <c r="S50" s="39"/>
      <c r="T50" s="67"/>
      <c r="U50" s="48"/>
      <c r="Z50" s="50"/>
      <c r="AD50" s="50"/>
      <c r="AE50" s="50"/>
      <c r="AI50" s="50"/>
      <c r="AJ50" s="50"/>
      <c r="AN50" s="50"/>
      <c r="AO50" s="50"/>
      <c r="AP50" s="38"/>
      <c r="AQ50" s="39"/>
      <c r="AR50" s="39"/>
      <c r="AS50" s="53"/>
      <c r="AT50" s="40"/>
    </row>
    <row r="51" spans="1:51" x14ac:dyDescent="0.35">
      <c r="A51" s="370"/>
      <c r="B51" s="63"/>
      <c r="C51" s="39"/>
      <c r="D51" s="39"/>
      <c r="E51" s="53"/>
      <c r="F51" s="40"/>
      <c r="G51" s="34"/>
      <c r="H51" s="36"/>
      <c r="I51" s="49"/>
      <c r="J51" s="51"/>
      <c r="K51" s="51"/>
      <c r="P51" s="50"/>
      <c r="U51" s="50"/>
      <c r="Z51" s="50"/>
      <c r="AA51" s="118"/>
      <c r="AB51" s="118"/>
      <c r="AC51" s="118"/>
      <c r="AD51" s="123"/>
      <c r="AE51" s="123"/>
      <c r="AF51" s="118"/>
      <c r="AG51" s="118"/>
      <c r="AH51" s="118"/>
      <c r="AI51" s="123"/>
      <c r="AJ51" s="123"/>
      <c r="AN51" s="50"/>
      <c r="AO51" s="50"/>
    </row>
    <row r="52" spans="1:51" ht="23.25" thickBot="1" x14ac:dyDescent="0.4">
      <c r="A52" s="371"/>
      <c r="B52" s="64" t="s">
        <v>148</v>
      </c>
      <c r="C52" s="35"/>
      <c r="D52" s="34"/>
      <c r="E52" s="36"/>
      <c r="F52" s="37"/>
      <c r="G52" s="41" t="s">
        <v>148</v>
      </c>
      <c r="H52" s="35"/>
      <c r="I52" s="49"/>
      <c r="J52" s="54"/>
      <c r="K52" s="54"/>
      <c r="L52" s="41" t="s">
        <v>148</v>
      </c>
      <c r="M52" s="35"/>
      <c r="N52" s="49"/>
      <c r="O52" s="54"/>
      <c r="P52" s="54"/>
      <c r="Q52" s="41" t="s">
        <v>148</v>
      </c>
      <c r="R52" s="35"/>
      <c r="S52" s="49"/>
      <c r="T52" s="54"/>
      <c r="U52" s="54"/>
      <c r="V52" s="41" t="s">
        <v>148</v>
      </c>
      <c r="W52" s="35"/>
      <c r="X52" s="49"/>
      <c r="Y52" s="49"/>
      <c r="Z52" s="54"/>
      <c r="AA52" s="41" t="s">
        <v>148</v>
      </c>
      <c r="AB52" s="35"/>
      <c r="AC52" s="49"/>
      <c r="AD52" s="51"/>
      <c r="AE52" s="74"/>
      <c r="AF52" s="41" t="s">
        <v>148</v>
      </c>
      <c r="AG52" s="35"/>
      <c r="AH52" s="49"/>
      <c r="AI52" s="51"/>
      <c r="AJ52" s="74"/>
      <c r="AK52" s="228" t="s">
        <v>148</v>
      </c>
      <c r="AL52" s="227"/>
      <c r="AM52" s="224"/>
      <c r="AN52" s="243"/>
      <c r="AO52" s="244"/>
      <c r="AP52" s="41" t="s">
        <v>148</v>
      </c>
      <c r="AQ52" s="35"/>
      <c r="AR52" s="34"/>
      <c r="AS52" s="36"/>
      <c r="AT52" s="37"/>
      <c r="AU52" s="41" t="s">
        <v>148</v>
      </c>
      <c r="AV52" s="35"/>
      <c r="AW52" s="34"/>
      <c r="AX52" s="36"/>
      <c r="AY52" s="37"/>
    </row>
    <row r="53" spans="1:51" x14ac:dyDescent="0.35">
      <c r="A53" s="369" t="s">
        <v>167</v>
      </c>
      <c r="B53" s="36">
        <v>10776</v>
      </c>
      <c r="C53" s="34"/>
      <c r="D53" s="34"/>
      <c r="E53" s="36"/>
      <c r="F53" s="37"/>
      <c r="G53" s="34">
        <v>10776</v>
      </c>
      <c r="H53" s="91"/>
      <c r="I53" s="91"/>
      <c r="J53" s="94"/>
      <c r="K53" s="95"/>
      <c r="L53" s="34">
        <v>10776</v>
      </c>
      <c r="M53" s="91"/>
      <c r="N53" s="91"/>
      <c r="O53" s="94"/>
      <c r="P53" s="95"/>
      <c r="Q53" s="34">
        <v>10776</v>
      </c>
      <c r="R53" s="91"/>
      <c r="S53" s="91"/>
      <c r="T53" s="94"/>
      <c r="U53" s="95"/>
      <c r="V53" s="34">
        <v>10776</v>
      </c>
      <c r="W53" s="34"/>
      <c r="X53" s="34"/>
      <c r="Y53" s="36"/>
      <c r="Z53" s="82"/>
      <c r="AA53" s="34">
        <v>10776</v>
      </c>
      <c r="AB53" s="91"/>
      <c r="AC53" s="91"/>
      <c r="AD53" s="94"/>
      <c r="AE53" s="95"/>
      <c r="AF53" s="34">
        <v>10776</v>
      </c>
      <c r="AG53" s="91"/>
      <c r="AH53" s="91"/>
      <c r="AI53" s="92"/>
      <c r="AJ53" s="93"/>
      <c r="AK53" s="34">
        <v>10776</v>
      </c>
      <c r="AL53" s="91"/>
      <c r="AM53" s="91"/>
      <c r="AN53" s="94"/>
      <c r="AO53" s="95"/>
      <c r="AP53" s="34">
        <v>10776</v>
      </c>
      <c r="AQ53" s="91"/>
      <c r="AR53" s="91"/>
      <c r="AS53" s="92"/>
      <c r="AT53" s="93"/>
      <c r="AU53" s="34">
        <v>10776</v>
      </c>
      <c r="AV53" s="91"/>
      <c r="AW53" s="91"/>
      <c r="AX53" s="92"/>
      <c r="AY53" s="93"/>
    </row>
    <row r="54" spans="1:51" x14ac:dyDescent="0.35">
      <c r="A54" s="370"/>
      <c r="B54" s="63"/>
      <c r="C54" s="88"/>
      <c r="D54" s="88"/>
      <c r="E54" s="89"/>
      <c r="F54" s="90"/>
      <c r="G54" s="38"/>
      <c r="H54" s="39"/>
      <c r="I54" s="39"/>
      <c r="J54" s="67"/>
      <c r="K54" s="48"/>
      <c r="L54" s="38"/>
      <c r="M54" s="39"/>
      <c r="N54" s="39"/>
      <c r="O54" s="67"/>
      <c r="P54" s="48"/>
      <c r="Q54" s="38"/>
      <c r="R54" s="39"/>
      <c r="S54" s="39"/>
      <c r="T54" s="67"/>
      <c r="U54" s="48"/>
      <c r="V54" s="38"/>
      <c r="W54" s="39"/>
      <c r="X54" s="39"/>
      <c r="Y54" s="53"/>
      <c r="Z54" s="67"/>
      <c r="AA54" s="38"/>
      <c r="AB54" s="39"/>
      <c r="AC54" s="39"/>
      <c r="AD54" s="67"/>
      <c r="AE54" s="48"/>
      <c r="AF54" s="38"/>
      <c r="AG54" s="39"/>
      <c r="AH54" s="39"/>
      <c r="AI54" s="53"/>
      <c r="AJ54" s="40"/>
      <c r="AK54" s="38"/>
      <c r="AL54" s="39"/>
      <c r="AM54" s="39"/>
      <c r="AN54" s="67"/>
      <c r="AO54" s="48"/>
      <c r="AP54" s="38"/>
      <c r="AQ54" s="39"/>
      <c r="AR54" s="39"/>
      <c r="AS54" s="53"/>
      <c r="AT54" s="40"/>
      <c r="AU54" s="38"/>
      <c r="AV54" s="39"/>
      <c r="AW54" s="39"/>
      <c r="AX54" s="53"/>
      <c r="AY54" s="40"/>
    </row>
    <row r="55" spans="1:51" x14ac:dyDescent="0.35">
      <c r="A55" s="370"/>
      <c r="B55" s="63"/>
      <c r="C55" s="39"/>
      <c r="D55" s="39"/>
      <c r="E55" s="53"/>
      <c r="F55" s="40"/>
      <c r="K55" s="50"/>
      <c r="P55" s="50"/>
      <c r="U55" s="50"/>
      <c r="V55" s="38"/>
      <c r="W55" s="39"/>
      <c r="X55" s="39"/>
      <c r="Y55" s="53"/>
      <c r="Z55" s="67"/>
      <c r="AD55" s="50"/>
      <c r="AE55" s="50"/>
      <c r="AN55" s="50"/>
      <c r="AO55" s="50"/>
    </row>
    <row r="56" spans="1:51" x14ac:dyDescent="0.35">
      <c r="A56" s="370"/>
      <c r="B56" s="63"/>
      <c r="C56" s="39"/>
      <c r="D56" s="39"/>
      <c r="E56" s="53"/>
      <c r="F56" s="40"/>
      <c r="G56" s="34"/>
      <c r="H56" s="36"/>
      <c r="I56" s="49"/>
      <c r="J56" s="51"/>
      <c r="K56" s="51"/>
      <c r="L56" s="34"/>
      <c r="M56" s="36"/>
      <c r="N56" s="49"/>
      <c r="O56" s="51"/>
      <c r="P56" s="51"/>
      <c r="U56" s="50"/>
      <c r="V56" s="38"/>
      <c r="W56" s="39"/>
      <c r="X56" s="39"/>
      <c r="Y56" s="53"/>
      <c r="Z56" s="67"/>
      <c r="AA56" s="118"/>
      <c r="AB56" s="118"/>
      <c r="AC56" s="118"/>
      <c r="AD56" s="123"/>
      <c r="AE56" s="123"/>
      <c r="AF56" s="118"/>
      <c r="AG56" s="118"/>
      <c r="AH56" s="118"/>
      <c r="AI56" s="118"/>
      <c r="AJ56" s="118"/>
      <c r="AN56" s="50"/>
      <c r="AO56" s="50"/>
      <c r="AP56" s="50"/>
    </row>
    <row r="57" spans="1:51" x14ac:dyDescent="0.35">
      <c r="A57" s="370"/>
      <c r="V57" s="38"/>
      <c r="W57" s="39"/>
      <c r="X57" s="39"/>
      <c r="Y57" s="53"/>
      <c r="Z57" s="67"/>
      <c r="AA57" s="118"/>
      <c r="AB57" s="118"/>
      <c r="AC57" s="118"/>
      <c r="AD57" s="123"/>
      <c r="AE57" s="123"/>
      <c r="AF57" s="118"/>
      <c r="AG57" s="118"/>
      <c r="AH57" s="118"/>
      <c r="AI57" s="118"/>
      <c r="AJ57" s="118"/>
      <c r="AN57" s="50"/>
      <c r="AO57" s="50"/>
      <c r="AP57" s="50"/>
    </row>
    <row r="58" spans="1:51" x14ac:dyDescent="0.35">
      <c r="A58" s="370"/>
      <c r="V58" s="38"/>
      <c r="W58" s="88"/>
      <c r="X58" s="88"/>
      <c r="Y58" s="89"/>
      <c r="Z58" s="96"/>
      <c r="AA58" s="118"/>
      <c r="AB58" s="118"/>
      <c r="AC58" s="118"/>
      <c r="AD58" s="123"/>
      <c r="AE58" s="123"/>
      <c r="AF58" s="118"/>
      <c r="AG58" s="118"/>
      <c r="AH58" s="118"/>
      <c r="AI58" s="118"/>
      <c r="AJ58" s="118"/>
      <c r="AN58" s="50"/>
      <c r="AO58" s="50"/>
      <c r="AP58" s="50"/>
    </row>
    <row r="59" spans="1:51" ht="23.25" thickBot="1" x14ac:dyDescent="0.4">
      <c r="A59" s="371"/>
      <c r="B59" s="64" t="s">
        <v>153</v>
      </c>
      <c r="C59" s="35"/>
      <c r="D59" s="49"/>
      <c r="E59" s="54"/>
      <c r="F59" s="54"/>
      <c r="G59" s="41" t="s">
        <v>153</v>
      </c>
      <c r="H59" s="35"/>
      <c r="I59" s="49"/>
      <c r="J59" s="54"/>
      <c r="K59" s="54"/>
      <c r="L59" s="41" t="s">
        <v>153</v>
      </c>
      <c r="M59" s="35"/>
      <c r="N59" s="49"/>
      <c r="O59" s="54"/>
      <c r="P59" s="54"/>
      <c r="Q59" s="41" t="s">
        <v>153</v>
      </c>
      <c r="R59" s="35"/>
      <c r="S59" s="49"/>
      <c r="T59" s="54"/>
      <c r="U59" s="54"/>
      <c r="V59" s="41" t="s">
        <v>153</v>
      </c>
      <c r="W59" s="35"/>
      <c r="X59" s="49"/>
      <c r="Y59" s="62"/>
      <c r="Z59" s="51"/>
      <c r="AA59" s="41" t="s">
        <v>153</v>
      </c>
      <c r="AB59" s="35"/>
      <c r="AC59" s="49"/>
      <c r="AD59" s="51"/>
      <c r="AE59" s="74"/>
      <c r="AF59" s="41" t="s">
        <v>153</v>
      </c>
      <c r="AG59" s="35"/>
      <c r="AH59" s="34"/>
      <c r="AI59" s="36"/>
      <c r="AJ59" s="37"/>
      <c r="AK59" s="41" t="s">
        <v>153</v>
      </c>
      <c r="AL59" s="35"/>
      <c r="AM59" s="34"/>
      <c r="AN59" s="82"/>
      <c r="AO59" s="47"/>
      <c r="AP59" s="41" t="s">
        <v>153</v>
      </c>
      <c r="AQ59" s="35"/>
      <c r="AR59" s="34"/>
      <c r="AS59" s="36"/>
      <c r="AT59" s="37"/>
      <c r="AU59" s="41" t="s">
        <v>153</v>
      </c>
      <c r="AV59" s="35"/>
      <c r="AW59" s="34"/>
      <c r="AX59" s="36"/>
      <c r="AY59" s="37"/>
    </row>
    <row r="60" spans="1:51" x14ac:dyDescent="0.35">
      <c r="A60" s="369" t="s">
        <v>168</v>
      </c>
      <c r="B60" s="36">
        <v>10777</v>
      </c>
      <c r="C60" s="91"/>
      <c r="D60" s="91"/>
      <c r="E60" s="92"/>
      <c r="F60" s="93"/>
      <c r="G60" s="34">
        <v>10777</v>
      </c>
      <c r="H60" s="91"/>
      <c r="I60" s="91"/>
      <c r="J60" s="94"/>
      <c r="K60" s="95"/>
      <c r="L60" s="34">
        <v>10777</v>
      </c>
      <c r="M60" s="91"/>
      <c r="N60" s="91"/>
      <c r="O60" s="94"/>
      <c r="P60" s="95"/>
      <c r="Q60" s="34">
        <v>10777</v>
      </c>
      <c r="R60" s="34"/>
      <c r="S60" s="34"/>
      <c r="T60" s="82"/>
      <c r="U60" s="37"/>
      <c r="V60" s="34">
        <v>10777</v>
      </c>
      <c r="W60" s="34"/>
      <c r="X60" s="34"/>
      <c r="Y60" s="36"/>
      <c r="Z60" s="82"/>
      <c r="AA60" s="34">
        <v>10777</v>
      </c>
      <c r="AB60" s="91"/>
      <c r="AC60" s="91"/>
      <c r="AD60" s="94"/>
      <c r="AE60" s="95"/>
      <c r="AF60" s="34">
        <v>10777</v>
      </c>
      <c r="AG60" s="91"/>
      <c r="AH60" s="91"/>
      <c r="AI60" s="94"/>
      <c r="AJ60" s="95"/>
      <c r="AK60" s="34">
        <v>10777</v>
      </c>
      <c r="AL60" s="91"/>
      <c r="AM60" s="91"/>
      <c r="AN60" s="94"/>
      <c r="AO60" s="95"/>
      <c r="AP60" s="34">
        <v>10777</v>
      </c>
      <c r="AQ60" s="91"/>
      <c r="AR60" s="91"/>
      <c r="AS60" s="92"/>
      <c r="AT60" s="93"/>
      <c r="AU60" s="34">
        <v>10777</v>
      </c>
      <c r="AV60" s="91"/>
      <c r="AW60" s="91"/>
      <c r="AX60" s="92"/>
      <c r="AY60" s="93"/>
    </row>
    <row r="61" spans="1:51" x14ac:dyDescent="0.35">
      <c r="A61" s="370"/>
      <c r="B61" s="63"/>
      <c r="C61" s="39"/>
      <c r="D61" s="39"/>
      <c r="E61" s="53"/>
      <c r="F61" s="40"/>
      <c r="G61" s="38"/>
      <c r="H61" s="39"/>
      <c r="I61" s="39"/>
      <c r="J61" s="67"/>
      <c r="K61" s="40"/>
      <c r="L61" s="38"/>
      <c r="M61" s="39"/>
      <c r="N61" s="39"/>
      <c r="O61" s="67"/>
      <c r="P61" s="48"/>
      <c r="Q61" s="38"/>
      <c r="R61" s="88"/>
      <c r="S61" s="88"/>
      <c r="T61" s="96"/>
      <c r="U61" s="98"/>
      <c r="V61" s="38"/>
      <c r="W61" s="39"/>
      <c r="X61" s="39"/>
      <c r="Y61" s="53"/>
      <c r="Z61" s="67"/>
      <c r="AA61" s="38"/>
      <c r="AB61" s="39"/>
      <c r="AC61" s="39"/>
      <c r="AD61" s="67"/>
      <c r="AE61" s="48"/>
      <c r="AF61" s="38"/>
      <c r="AG61" s="39"/>
      <c r="AH61" s="39"/>
      <c r="AI61" s="67"/>
      <c r="AJ61" s="48"/>
      <c r="AK61" s="38"/>
      <c r="AL61" s="39"/>
      <c r="AM61" s="39"/>
      <c r="AN61" s="67"/>
      <c r="AO61" s="48"/>
      <c r="AP61" s="38"/>
      <c r="AQ61" s="39"/>
      <c r="AR61" s="39"/>
      <c r="AS61" s="53"/>
      <c r="AT61" s="40"/>
      <c r="AU61" s="38"/>
      <c r="AV61" s="39"/>
      <c r="AW61" s="39"/>
      <c r="AX61" s="53"/>
      <c r="AY61" s="40"/>
    </row>
    <row r="62" spans="1:51" x14ac:dyDescent="0.35">
      <c r="A62" s="370"/>
      <c r="B62" s="63"/>
      <c r="C62" s="39"/>
      <c r="D62" s="39"/>
      <c r="E62" s="53"/>
      <c r="F62" s="40"/>
      <c r="G62" s="38"/>
      <c r="H62" s="39"/>
      <c r="I62" s="39"/>
      <c r="J62" s="67"/>
      <c r="K62" s="48"/>
      <c r="Q62" s="38"/>
      <c r="R62" s="39"/>
      <c r="S62" s="39"/>
      <c r="T62" s="67"/>
      <c r="U62" s="48"/>
      <c r="V62" s="38"/>
      <c r="W62" s="88"/>
      <c r="X62" s="88"/>
      <c r="Y62" s="89"/>
      <c r="Z62" s="96"/>
      <c r="AD62" s="50"/>
      <c r="AE62" s="50"/>
      <c r="AI62" s="50"/>
      <c r="AJ62" s="50"/>
      <c r="AN62" s="50"/>
      <c r="AO62" s="50"/>
    </row>
    <row r="63" spans="1:51" x14ac:dyDescent="0.35">
      <c r="A63" s="370"/>
      <c r="V63" s="38"/>
      <c r="W63" s="39"/>
      <c r="X63" s="39"/>
      <c r="Y63" s="53"/>
      <c r="Z63" s="67"/>
      <c r="AA63" s="118"/>
      <c r="AB63" s="118"/>
      <c r="AC63" s="118"/>
      <c r="AD63" s="123"/>
      <c r="AE63" s="123"/>
      <c r="AF63" s="118"/>
      <c r="AG63" s="118"/>
      <c r="AH63" s="118"/>
      <c r="AI63" s="123"/>
      <c r="AJ63" s="123"/>
      <c r="AN63" s="50"/>
      <c r="AO63" s="50"/>
      <c r="AP63" s="50"/>
    </row>
    <row r="64" spans="1:51" ht="23.25" thickBot="1" x14ac:dyDescent="0.4">
      <c r="A64" s="371"/>
      <c r="B64" s="64" t="s">
        <v>145</v>
      </c>
      <c r="C64" s="35"/>
      <c r="D64" s="49"/>
      <c r="E64" s="54"/>
      <c r="F64" s="54"/>
      <c r="G64" s="41" t="s">
        <v>145</v>
      </c>
      <c r="H64" s="35"/>
      <c r="I64" s="49"/>
      <c r="J64" s="54"/>
      <c r="K64" s="54"/>
      <c r="L64" s="41" t="s">
        <v>145</v>
      </c>
      <c r="M64" s="35"/>
      <c r="N64" s="49"/>
      <c r="O64" s="54"/>
      <c r="P64" s="54"/>
      <c r="Q64" s="41" t="s">
        <v>145</v>
      </c>
      <c r="R64" s="35"/>
      <c r="S64" s="49"/>
      <c r="T64" s="54"/>
      <c r="U64" s="54"/>
      <c r="V64" s="41" t="s">
        <v>145</v>
      </c>
      <c r="W64" s="35"/>
      <c r="X64" s="49"/>
      <c r="Y64" s="49"/>
      <c r="Z64" s="54"/>
      <c r="AA64" s="41" t="s">
        <v>145</v>
      </c>
      <c r="AB64" s="35"/>
      <c r="AC64" s="49"/>
      <c r="AD64" s="51"/>
      <c r="AE64" s="74"/>
      <c r="AF64" s="41" t="s">
        <v>145</v>
      </c>
      <c r="AG64" s="35"/>
      <c r="AH64" s="49"/>
      <c r="AI64" s="51"/>
      <c r="AJ64" s="74"/>
      <c r="AK64" s="41" t="s">
        <v>145</v>
      </c>
      <c r="AL64" s="35"/>
      <c r="AM64" s="34"/>
      <c r="AN64" s="82"/>
      <c r="AO64" s="47"/>
      <c r="AP64" s="41" t="s">
        <v>145</v>
      </c>
      <c r="AQ64" s="35"/>
      <c r="AR64" s="34"/>
      <c r="AS64" s="36"/>
      <c r="AT64" s="37"/>
      <c r="AU64" s="41" t="s">
        <v>145</v>
      </c>
      <c r="AV64" s="35"/>
      <c r="AW64" s="34"/>
      <c r="AX64" s="36"/>
      <c r="AY64" s="37"/>
    </row>
    <row r="65" spans="1:51" x14ac:dyDescent="0.35">
      <c r="A65" s="369" t="s">
        <v>169</v>
      </c>
      <c r="B65" s="271" t="s">
        <v>155</v>
      </c>
      <c r="C65" s="272"/>
      <c r="D65" s="272"/>
      <c r="E65" s="272"/>
      <c r="F65" s="272"/>
      <c r="G65" s="34">
        <v>10778</v>
      </c>
      <c r="H65" s="91"/>
      <c r="I65" s="91"/>
      <c r="J65" s="94"/>
      <c r="K65" s="99"/>
      <c r="L65" s="34">
        <v>10778</v>
      </c>
      <c r="M65" s="91"/>
      <c r="N65" s="91"/>
      <c r="O65" s="94"/>
      <c r="P65" s="99"/>
      <c r="Q65" s="34">
        <v>10778</v>
      </c>
      <c r="R65" s="34"/>
      <c r="S65" s="34"/>
      <c r="T65" s="82"/>
      <c r="U65" s="37"/>
      <c r="V65" s="34">
        <v>10778</v>
      </c>
      <c r="W65" s="34"/>
      <c r="X65" s="34"/>
      <c r="Y65" s="36"/>
      <c r="Z65" s="82"/>
      <c r="AA65" s="34">
        <v>10778</v>
      </c>
      <c r="AB65" s="91"/>
      <c r="AC65" s="91"/>
      <c r="AD65" s="94"/>
      <c r="AE65" s="95"/>
      <c r="AF65" s="34">
        <v>10778</v>
      </c>
      <c r="AG65" s="91"/>
      <c r="AH65" s="91"/>
      <c r="AI65" s="94"/>
      <c r="AJ65" s="95"/>
      <c r="AK65" s="34">
        <v>10778</v>
      </c>
      <c r="AL65" s="91"/>
      <c r="AM65" s="91"/>
      <c r="AN65" s="94"/>
      <c r="AO65" s="95"/>
      <c r="AP65" s="34">
        <v>10778</v>
      </c>
      <c r="AQ65" s="91"/>
      <c r="AR65" s="91"/>
      <c r="AS65" s="92"/>
      <c r="AT65" s="93"/>
      <c r="AU65" s="34">
        <v>10778</v>
      </c>
      <c r="AV65" s="91"/>
      <c r="AW65" s="91"/>
      <c r="AX65" s="92"/>
      <c r="AY65" s="93"/>
    </row>
    <row r="66" spans="1:51" x14ac:dyDescent="0.35">
      <c r="A66" s="370"/>
      <c r="B66" s="271"/>
      <c r="C66" s="272"/>
      <c r="D66" s="272"/>
      <c r="E66" s="272"/>
      <c r="F66" s="272"/>
      <c r="G66" s="38"/>
      <c r="H66" s="39"/>
      <c r="I66" s="39"/>
      <c r="J66" s="67"/>
      <c r="K66" s="44"/>
      <c r="L66" s="38"/>
      <c r="M66" s="39"/>
      <c r="N66" s="39"/>
      <c r="O66" s="67"/>
      <c r="P66" s="44"/>
      <c r="Q66" s="38"/>
      <c r="R66" s="88"/>
      <c r="S66" s="88"/>
      <c r="T66" s="96"/>
      <c r="U66" s="98"/>
      <c r="V66" s="38"/>
      <c r="W66" s="88"/>
      <c r="X66" s="88"/>
      <c r="Y66" s="89"/>
      <c r="Z66" s="96"/>
      <c r="AA66" s="38"/>
      <c r="AB66" s="39"/>
      <c r="AC66" s="39"/>
      <c r="AD66" s="67"/>
      <c r="AE66" s="48"/>
      <c r="AF66" s="38"/>
      <c r="AG66" s="39"/>
      <c r="AH66" s="39"/>
      <c r="AI66" s="67"/>
      <c r="AJ66" s="48"/>
      <c r="AK66" s="38"/>
      <c r="AL66" s="39"/>
      <c r="AM66" s="39"/>
      <c r="AN66" s="67"/>
      <c r="AO66" s="48"/>
      <c r="AU66" s="38"/>
      <c r="AV66" s="39"/>
      <c r="AW66" s="39"/>
      <c r="AX66" s="53"/>
      <c r="AY66" s="40"/>
    </row>
    <row r="67" spans="1:51" x14ac:dyDescent="0.35">
      <c r="A67" s="370"/>
      <c r="B67" s="271"/>
      <c r="C67" s="272"/>
      <c r="D67" s="272"/>
      <c r="E67" s="272"/>
      <c r="F67" s="272"/>
      <c r="Q67" s="38"/>
      <c r="R67" s="39"/>
      <c r="S67" s="39"/>
      <c r="T67" s="67"/>
      <c r="U67" s="48"/>
      <c r="Z67" s="50"/>
      <c r="AD67" s="50"/>
      <c r="AE67" s="50"/>
      <c r="AI67" s="50"/>
      <c r="AJ67" s="50"/>
      <c r="AN67" s="50"/>
      <c r="AO67" s="50"/>
      <c r="AP67" s="50"/>
    </row>
    <row r="68" spans="1:51" ht="23.25" thickBot="1" x14ac:dyDescent="0.4">
      <c r="A68" s="371"/>
      <c r="B68" s="273"/>
      <c r="C68" s="274"/>
      <c r="D68" s="274"/>
      <c r="E68" s="274"/>
      <c r="F68" s="274"/>
      <c r="G68" s="41" t="s">
        <v>135</v>
      </c>
      <c r="H68" s="35"/>
      <c r="I68" s="49"/>
      <c r="J68" s="54"/>
      <c r="K68" s="49"/>
      <c r="L68" s="41" t="s">
        <v>135</v>
      </c>
      <c r="N68" s="55"/>
      <c r="O68" s="58"/>
      <c r="P68" s="56"/>
      <c r="Q68" s="41" t="s">
        <v>135</v>
      </c>
      <c r="R68" s="35"/>
      <c r="S68" s="49"/>
      <c r="T68" s="54"/>
      <c r="U68" s="54"/>
      <c r="V68" s="41" t="s">
        <v>135</v>
      </c>
      <c r="W68" s="35"/>
      <c r="X68" s="49"/>
      <c r="Y68" s="62"/>
      <c r="Z68" s="51"/>
      <c r="AA68" s="41" t="s">
        <v>135</v>
      </c>
      <c r="AB68" s="35"/>
      <c r="AC68" s="49"/>
      <c r="AD68" s="51"/>
      <c r="AE68" s="74"/>
      <c r="AF68" s="41" t="s">
        <v>135</v>
      </c>
      <c r="AG68" s="35"/>
      <c r="AH68" s="49"/>
      <c r="AI68" s="51"/>
      <c r="AJ68" s="74"/>
      <c r="AK68" s="41" t="s">
        <v>135</v>
      </c>
      <c r="AL68" s="35"/>
      <c r="AM68" s="34"/>
      <c r="AN68" s="82"/>
      <c r="AO68" s="47"/>
      <c r="AP68" s="41" t="s">
        <v>135</v>
      </c>
      <c r="AQ68" s="35"/>
      <c r="AR68" s="34"/>
      <c r="AS68" s="36"/>
      <c r="AT68" s="37"/>
      <c r="AU68" s="41" t="s">
        <v>135</v>
      </c>
      <c r="AV68" s="35"/>
      <c r="AW68" s="34"/>
      <c r="AX68" s="36"/>
      <c r="AY68" s="37"/>
    </row>
    <row r="69" spans="1:51" x14ac:dyDescent="0.35">
      <c r="A69" s="369" t="s">
        <v>170</v>
      </c>
      <c r="B69" s="36">
        <v>10779</v>
      </c>
      <c r="C69" s="34"/>
      <c r="D69" s="34"/>
      <c r="E69" s="36"/>
      <c r="F69" s="37"/>
      <c r="G69" s="34">
        <v>10779</v>
      </c>
      <c r="H69" s="91"/>
      <c r="I69" s="91"/>
      <c r="J69" s="94"/>
      <c r="K69" s="99"/>
      <c r="L69" s="34">
        <v>10779</v>
      </c>
      <c r="M69" s="34"/>
      <c r="N69" s="34"/>
      <c r="O69" s="82"/>
      <c r="P69" s="42"/>
      <c r="Q69" s="34">
        <v>10779</v>
      </c>
      <c r="R69" s="34"/>
      <c r="S69" s="34"/>
      <c r="T69" s="82"/>
      <c r="U69" s="47"/>
      <c r="V69" s="34">
        <v>10779</v>
      </c>
      <c r="W69" s="34"/>
      <c r="X69" s="34"/>
      <c r="Y69" s="36"/>
      <c r="Z69" s="82"/>
      <c r="AA69" s="34">
        <v>10779</v>
      </c>
      <c r="AB69" s="34"/>
      <c r="AC69" s="34"/>
      <c r="AD69" s="82"/>
      <c r="AE69" s="47"/>
      <c r="AF69" s="34">
        <v>10779</v>
      </c>
      <c r="AG69" s="91"/>
      <c r="AH69" s="91"/>
      <c r="AI69" s="94"/>
      <c r="AJ69" s="95"/>
      <c r="AK69" s="34">
        <v>10779</v>
      </c>
      <c r="AL69" s="34"/>
      <c r="AM69" s="34"/>
      <c r="AN69" s="82"/>
      <c r="AO69" s="47"/>
      <c r="AP69" s="34">
        <v>10779</v>
      </c>
      <c r="AQ69" s="34"/>
      <c r="AR69" s="34"/>
      <c r="AS69" s="36"/>
      <c r="AT69" s="37"/>
      <c r="AU69" s="34">
        <v>10779</v>
      </c>
      <c r="AV69" s="91"/>
      <c r="AW69" s="91"/>
      <c r="AX69" s="92"/>
      <c r="AY69" s="93"/>
    </row>
    <row r="70" spans="1:51" x14ac:dyDescent="0.35">
      <c r="A70" s="370"/>
      <c r="B70" s="63"/>
      <c r="C70" s="88"/>
      <c r="D70" s="88"/>
      <c r="E70" s="89"/>
      <c r="F70" s="90"/>
      <c r="G70" s="38"/>
      <c r="H70" s="39"/>
      <c r="I70" s="39"/>
      <c r="J70" s="67"/>
      <c r="K70" s="44"/>
      <c r="L70" s="38"/>
      <c r="M70" s="88"/>
      <c r="N70" s="88"/>
      <c r="O70" s="96"/>
      <c r="P70" s="97"/>
      <c r="Q70" s="38"/>
      <c r="R70" s="88"/>
      <c r="S70" s="88"/>
      <c r="T70" s="96"/>
      <c r="U70" s="98"/>
      <c r="V70" s="38"/>
      <c r="W70" s="88"/>
      <c r="X70" s="88"/>
      <c r="Y70" s="89"/>
      <c r="Z70" s="96"/>
      <c r="AA70" s="38"/>
      <c r="AB70" s="39"/>
      <c r="AC70" s="39"/>
      <c r="AD70" s="67"/>
      <c r="AE70" s="48"/>
      <c r="AF70" s="38"/>
      <c r="AG70" s="39"/>
      <c r="AH70" s="39"/>
      <c r="AI70" s="67"/>
      <c r="AJ70" s="48"/>
      <c r="AK70" s="38"/>
      <c r="AL70" s="88"/>
      <c r="AM70" s="88"/>
      <c r="AN70" s="96"/>
      <c r="AO70" s="98"/>
      <c r="AP70" s="38"/>
      <c r="AQ70" s="88"/>
      <c r="AR70" s="88"/>
      <c r="AS70" s="89"/>
      <c r="AT70" s="90"/>
      <c r="AU70" s="38"/>
      <c r="AV70" s="39"/>
      <c r="AW70" s="39"/>
      <c r="AX70" s="53"/>
      <c r="AY70" s="40"/>
    </row>
    <row r="71" spans="1:51" x14ac:dyDescent="0.35">
      <c r="A71" s="370"/>
      <c r="B71" s="63"/>
      <c r="C71" s="39"/>
      <c r="D71" s="39"/>
      <c r="E71" s="53"/>
      <c r="F71" s="40"/>
      <c r="G71" s="38"/>
      <c r="H71" s="39"/>
      <c r="I71" s="39"/>
      <c r="J71" s="67"/>
      <c r="K71" s="44"/>
      <c r="L71" s="38"/>
      <c r="M71" s="39"/>
      <c r="N71" s="39"/>
      <c r="O71" s="67"/>
      <c r="P71" s="44"/>
      <c r="Q71" s="38"/>
      <c r="R71" s="39"/>
      <c r="S71" s="39"/>
      <c r="T71" s="67"/>
      <c r="U71" s="48"/>
      <c r="Z71" s="50"/>
      <c r="AA71" s="38"/>
      <c r="AB71" s="88"/>
      <c r="AC71" s="88"/>
      <c r="AD71" s="96"/>
      <c r="AE71" s="98"/>
      <c r="AI71" s="50"/>
      <c r="AJ71" s="50"/>
      <c r="AK71" s="38"/>
      <c r="AL71" s="39"/>
      <c r="AM71" s="39"/>
      <c r="AN71" s="67"/>
      <c r="AO71" s="48"/>
      <c r="AP71" s="38"/>
      <c r="AQ71" s="39"/>
      <c r="AR71" s="39"/>
      <c r="AS71" s="53"/>
      <c r="AT71" s="40"/>
    </row>
    <row r="72" spans="1:51" ht="23.25" thickBot="1" x14ac:dyDescent="0.4">
      <c r="A72" s="371"/>
      <c r="B72" s="64" t="s">
        <v>136</v>
      </c>
      <c r="C72" s="35"/>
      <c r="D72" s="49"/>
      <c r="E72" s="54"/>
      <c r="F72" s="49"/>
      <c r="G72" s="41" t="s">
        <v>136</v>
      </c>
      <c r="H72" s="35"/>
      <c r="I72" s="49"/>
      <c r="J72" s="54"/>
      <c r="K72" s="49"/>
      <c r="L72" s="41" t="s">
        <v>136</v>
      </c>
      <c r="M72" s="35"/>
      <c r="N72" s="49"/>
      <c r="O72" s="54"/>
      <c r="P72" s="59"/>
      <c r="Q72" s="41" t="s">
        <v>136</v>
      </c>
      <c r="R72" s="35"/>
      <c r="S72" s="49"/>
      <c r="T72" s="54"/>
      <c r="U72" s="54"/>
      <c r="V72" s="41" t="s">
        <v>136</v>
      </c>
      <c r="W72" s="35"/>
      <c r="X72" s="49"/>
      <c r="Y72" s="62"/>
      <c r="Z72" s="51"/>
      <c r="AA72" s="41" t="s">
        <v>136</v>
      </c>
      <c r="AB72" s="35"/>
      <c r="AC72" s="49"/>
      <c r="AD72" s="51"/>
      <c r="AE72" s="74"/>
      <c r="AF72" s="41" t="s">
        <v>136</v>
      </c>
      <c r="AG72" s="35"/>
      <c r="AH72" s="49"/>
      <c r="AI72" s="51"/>
      <c r="AJ72" s="74"/>
      <c r="AK72" s="41" t="s">
        <v>136</v>
      </c>
      <c r="AL72" s="35"/>
      <c r="AM72" s="34"/>
      <c r="AN72" s="82"/>
      <c r="AO72" s="47"/>
      <c r="AP72" s="41" t="s">
        <v>136</v>
      </c>
      <c r="AQ72" s="35"/>
      <c r="AR72" s="34"/>
      <c r="AS72" s="36"/>
      <c r="AT72" s="37"/>
      <c r="AU72" s="41" t="s">
        <v>136</v>
      </c>
      <c r="AV72" s="35"/>
      <c r="AW72" s="34"/>
      <c r="AX72" s="36"/>
      <c r="AY72" s="37"/>
    </row>
    <row r="73" spans="1:51" x14ac:dyDescent="0.35">
      <c r="A73" s="369" t="s">
        <v>171</v>
      </c>
      <c r="B73" s="36">
        <v>10780</v>
      </c>
      <c r="C73" s="34"/>
      <c r="D73" s="34"/>
      <c r="E73" s="36"/>
      <c r="F73" s="37"/>
      <c r="G73" s="34">
        <v>10780</v>
      </c>
      <c r="H73" s="91"/>
      <c r="I73" s="91"/>
      <c r="J73" s="94"/>
      <c r="K73" s="95"/>
      <c r="L73" s="34">
        <v>10780</v>
      </c>
      <c r="M73" s="34"/>
      <c r="N73" s="34"/>
      <c r="O73" s="82"/>
      <c r="P73" s="37"/>
      <c r="Q73" s="34">
        <v>10780</v>
      </c>
      <c r="R73" s="91"/>
      <c r="S73" s="91"/>
      <c r="T73" s="94"/>
      <c r="U73" s="95"/>
      <c r="V73" s="34">
        <v>10780</v>
      </c>
      <c r="W73" s="34"/>
      <c r="X73" s="34"/>
      <c r="Y73" s="36"/>
      <c r="Z73" s="36"/>
      <c r="AA73" s="34">
        <v>10780</v>
      </c>
      <c r="AB73" s="34"/>
      <c r="AC73" s="34"/>
      <c r="AD73" s="36"/>
      <c r="AE73" s="37"/>
      <c r="AF73" s="34">
        <v>10780</v>
      </c>
      <c r="AG73" s="91"/>
      <c r="AH73" s="91"/>
      <c r="AI73" s="94"/>
      <c r="AJ73" s="95"/>
      <c r="AK73" s="224">
        <v>10780</v>
      </c>
      <c r="AL73" s="230"/>
      <c r="AM73" s="230"/>
      <c r="AN73" s="246"/>
      <c r="AO73" s="247"/>
      <c r="AP73" s="34">
        <v>10780</v>
      </c>
      <c r="AQ73" s="91"/>
      <c r="AR73" s="91"/>
      <c r="AS73" s="92"/>
      <c r="AT73" s="93"/>
      <c r="AU73" s="34">
        <v>10780</v>
      </c>
      <c r="AV73" s="91"/>
      <c r="AW73" s="91"/>
      <c r="AX73" s="92"/>
      <c r="AY73" s="93"/>
    </row>
    <row r="74" spans="1:51" x14ac:dyDescent="0.35">
      <c r="A74" s="370"/>
      <c r="B74" s="63"/>
      <c r="C74" s="88"/>
      <c r="D74" s="88"/>
      <c r="E74" s="89"/>
      <c r="F74" s="90"/>
      <c r="G74" s="38"/>
      <c r="H74" s="39"/>
      <c r="I74" s="39"/>
      <c r="J74" s="67"/>
      <c r="K74" s="48"/>
      <c r="L74" s="38"/>
      <c r="M74" s="88"/>
      <c r="N74" s="88"/>
      <c r="O74" s="96"/>
      <c r="P74" s="98"/>
      <c r="Q74" s="38"/>
      <c r="R74" s="39"/>
      <c r="S74" s="39"/>
      <c r="T74" s="67"/>
      <c r="U74" s="48"/>
      <c r="V74" s="38"/>
      <c r="W74" s="39"/>
      <c r="X74" s="39"/>
      <c r="Y74" s="53"/>
      <c r="Z74" s="53"/>
      <c r="AF74" s="38"/>
      <c r="AG74" s="39"/>
      <c r="AH74" s="39"/>
      <c r="AI74" s="67"/>
      <c r="AJ74" s="48"/>
      <c r="AN74" s="50"/>
      <c r="AO74" s="50"/>
      <c r="AU74" s="38"/>
      <c r="AV74" s="39"/>
      <c r="AW74" s="39"/>
      <c r="AX74" s="53"/>
      <c r="AY74" s="40"/>
    </row>
    <row r="75" spans="1:51" x14ac:dyDescent="0.35">
      <c r="A75" s="370"/>
      <c r="B75" s="63"/>
      <c r="C75" s="39"/>
      <c r="D75" s="39"/>
      <c r="E75" s="53"/>
      <c r="F75" s="40"/>
      <c r="K75" s="50"/>
      <c r="L75" s="38"/>
      <c r="M75" s="39"/>
      <c r="N75" s="39"/>
      <c r="O75" s="67"/>
      <c r="P75" s="48"/>
      <c r="U75" s="50"/>
      <c r="V75" s="38"/>
      <c r="W75" s="88"/>
      <c r="X75" s="88"/>
      <c r="Y75" s="89"/>
      <c r="Z75" s="89"/>
      <c r="AA75" s="118"/>
      <c r="AB75" s="118"/>
      <c r="AC75" s="118"/>
      <c r="AD75" s="118"/>
      <c r="AE75" s="118"/>
      <c r="AI75" s="50"/>
      <c r="AJ75" s="50"/>
      <c r="AN75" s="50"/>
      <c r="AO75" s="50"/>
      <c r="AP75" s="50"/>
    </row>
    <row r="76" spans="1:51" ht="23.25" thickBot="1" x14ac:dyDescent="0.4">
      <c r="A76" s="371"/>
      <c r="B76" s="64" t="s">
        <v>146</v>
      </c>
      <c r="C76" s="35"/>
      <c r="D76" s="49"/>
      <c r="E76" s="54"/>
      <c r="F76" s="54"/>
      <c r="G76" s="41" t="s">
        <v>146</v>
      </c>
      <c r="H76" s="35"/>
      <c r="I76" s="49"/>
      <c r="J76" s="54"/>
      <c r="K76" s="54"/>
      <c r="L76" s="41" t="s">
        <v>146</v>
      </c>
      <c r="M76" s="35"/>
      <c r="N76" s="49"/>
      <c r="O76" s="54"/>
      <c r="P76" s="54"/>
      <c r="Q76" s="41" t="s">
        <v>146</v>
      </c>
      <c r="R76" s="35"/>
      <c r="S76" s="49"/>
      <c r="T76" s="54"/>
      <c r="U76" s="54"/>
      <c r="V76" s="41" t="s">
        <v>146</v>
      </c>
      <c r="W76" s="35"/>
      <c r="X76" s="34"/>
      <c r="Y76" s="36"/>
      <c r="Z76" s="36"/>
      <c r="AA76" s="41" t="s">
        <v>146</v>
      </c>
      <c r="AB76" s="35"/>
      <c r="AC76" s="49"/>
      <c r="AD76" s="62"/>
      <c r="AE76" s="119"/>
      <c r="AF76" s="41" t="s">
        <v>146</v>
      </c>
      <c r="AG76" s="35"/>
      <c r="AH76" s="49"/>
      <c r="AI76" s="51"/>
      <c r="AJ76" s="74"/>
      <c r="AK76" s="228" t="s">
        <v>146</v>
      </c>
      <c r="AL76" s="227"/>
      <c r="AM76" s="224"/>
      <c r="AN76" s="243"/>
      <c r="AO76" s="244"/>
      <c r="AP76" s="41" t="s">
        <v>146</v>
      </c>
      <c r="AQ76" s="35"/>
      <c r="AR76" s="34"/>
      <c r="AS76" s="36"/>
      <c r="AT76" s="37"/>
      <c r="AU76" s="34" t="s">
        <v>146</v>
      </c>
      <c r="AV76" s="35"/>
      <c r="AW76" s="34"/>
      <c r="AX76" s="36"/>
      <c r="AY76" s="37"/>
    </row>
    <row r="77" spans="1:51" x14ac:dyDescent="0.35">
      <c r="A77" s="369" t="s">
        <v>172</v>
      </c>
      <c r="B77" s="36">
        <v>10781</v>
      </c>
      <c r="C77" s="34"/>
      <c r="D77" s="34"/>
      <c r="E77" s="36"/>
      <c r="F77" s="37"/>
      <c r="G77" s="34">
        <v>10781</v>
      </c>
      <c r="H77" s="34"/>
      <c r="I77" s="34"/>
      <c r="J77" s="82"/>
      <c r="K77" s="37"/>
      <c r="L77" s="34">
        <v>10781</v>
      </c>
      <c r="M77" s="91"/>
      <c r="N77" s="91"/>
      <c r="O77" s="94"/>
      <c r="P77" s="99"/>
      <c r="Q77" s="34">
        <v>10781</v>
      </c>
      <c r="R77" s="91"/>
      <c r="S77" s="91"/>
      <c r="T77" s="94"/>
      <c r="U77" s="95"/>
      <c r="V77" s="34">
        <v>10781</v>
      </c>
      <c r="W77" s="34"/>
      <c r="X77" s="34"/>
      <c r="Y77" s="36"/>
      <c r="Z77" s="82"/>
      <c r="AA77" s="34">
        <v>10781</v>
      </c>
      <c r="AB77" s="91"/>
      <c r="AC77" s="91"/>
      <c r="AD77" s="94"/>
      <c r="AE77" s="95"/>
      <c r="AF77" s="34">
        <v>10781</v>
      </c>
      <c r="AG77" s="34"/>
      <c r="AH77" s="34"/>
      <c r="AI77" s="82"/>
      <c r="AJ77" s="47"/>
      <c r="AK77" s="34">
        <v>10781</v>
      </c>
      <c r="AL77" s="91"/>
      <c r="AM77" s="91"/>
      <c r="AN77" s="94"/>
      <c r="AO77" s="95"/>
      <c r="AP77" s="34">
        <v>10781</v>
      </c>
      <c r="AQ77" s="91"/>
      <c r="AR77" s="91"/>
      <c r="AS77" s="92"/>
      <c r="AT77" s="93"/>
      <c r="AU77" s="34">
        <v>10781</v>
      </c>
      <c r="AV77" s="34"/>
      <c r="AW77" s="34"/>
      <c r="AX77" s="36"/>
      <c r="AY77" s="37"/>
    </row>
    <row r="78" spans="1:51" x14ac:dyDescent="0.35">
      <c r="A78" s="370"/>
      <c r="B78" s="63"/>
      <c r="C78" s="88"/>
      <c r="D78" s="88"/>
      <c r="E78" s="89"/>
      <c r="F78" s="90"/>
      <c r="G78" s="38"/>
      <c r="H78" s="88"/>
      <c r="I78" s="88"/>
      <c r="J78" s="96"/>
      <c r="K78" s="97"/>
      <c r="L78" s="38"/>
      <c r="M78" s="39"/>
      <c r="N78" s="39"/>
      <c r="O78" s="67"/>
      <c r="P78" s="44"/>
      <c r="Q78" s="38"/>
      <c r="R78" s="39"/>
      <c r="S78" s="39"/>
      <c r="T78" s="67"/>
      <c r="U78" s="48"/>
      <c r="V78" s="38"/>
      <c r="W78" s="88"/>
      <c r="X78" s="88"/>
      <c r="Y78" s="89"/>
      <c r="Z78" s="96"/>
      <c r="AA78" s="38"/>
      <c r="AB78" s="39"/>
      <c r="AC78" s="39"/>
      <c r="AD78" s="67"/>
      <c r="AE78" s="48"/>
      <c r="AF78" s="38"/>
      <c r="AG78" s="88"/>
      <c r="AH78" s="88"/>
      <c r="AI78" s="96"/>
      <c r="AJ78" s="98"/>
      <c r="AN78" s="50"/>
      <c r="AO78" s="50"/>
      <c r="AP78" s="38"/>
      <c r="AQ78" s="39"/>
      <c r="AR78" s="39"/>
      <c r="AS78" s="53"/>
      <c r="AT78" s="40"/>
      <c r="AU78" s="38"/>
      <c r="AV78" s="39"/>
      <c r="AW78" s="39"/>
      <c r="AX78" s="53"/>
      <c r="AY78" s="40"/>
    </row>
    <row r="79" spans="1:51" x14ac:dyDescent="0.35">
      <c r="A79" s="370"/>
      <c r="B79" s="63"/>
      <c r="C79" s="39"/>
      <c r="D79" s="39"/>
      <c r="E79" s="53"/>
      <c r="F79" s="40"/>
      <c r="G79" s="38"/>
      <c r="H79" s="39"/>
      <c r="I79" s="39"/>
      <c r="J79" s="67"/>
      <c r="K79" s="44"/>
      <c r="U79" s="50"/>
      <c r="Z79" s="50"/>
      <c r="AD79" s="50"/>
      <c r="AE79" s="50"/>
      <c r="AI79" s="50"/>
      <c r="AJ79" s="50"/>
      <c r="AN79" s="50"/>
      <c r="AO79" s="50"/>
      <c r="AU79" s="38"/>
      <c r="AV79" s="88"/>
      <c r="AW79" s="88"/>
      <c r="AX79" s="89"/>
      <c r="AY79" s="90"/>
    </row>
    <row r="80" spans="1:51" ht="23.25" thickBot="1" x14ac:dyDescent="0.4">
      <c r="A80" s="371"/>
      <c r="B80" s="64" t="s">
        <v>144</v>
      </c>
      <c r="C80" s="35"/>
      <c r="D80" s="49"/>
      <c r="E80" s="54"/>
      <c r="F80" s="59"/>
      <c r="G80" s="41" t="s">
        <v>144</v>
      </c>
      <c r="H80" s="35"/>
      <c r="I80" s="49"/>
      <c r="J80" s="54"/>
      <c r="K80" s="59"/>
      <c r="L80" s="41" t="s">
        <v>144</v>
      </c>
      <c r="M80" s="35"/>
      <c r="N80" s="49"/>
      <c r="O80" s="54"/>
      <c r="P80" s="59"/>
      <c r="Q80" s="41" t="s">
        <v>144</v>
      </c>
      <c r="R80" s="35"/>
      <c r="S80" s="49"/>
      <c r="T80" s="54"/>
      <c r="U80" s="54"/>
      <c r="V80" s="41" t="s">
        <v>144</v>
      </c>
      <c r="W80" s="35"/>
      <c r="X80" s="49"/>
      <c r="Y80" s="62"/>
      <c r="Z80" s="51"/>
      <c r="AA80" s="41" t="s">
        <v>144</v>
      </c>
      <c r="AB80" s="35"/>
      <c r="AC80" s="49"/>
      <c r="AD80" s="51"/>
      <c r="AE80" s="74"/>
      <c r="AF80" s="41" t="s">
        <v>144</v>
      </c>
      <c r="AG80" s="35"/>
      <c r="AH80" s="49"/>
      <c r="AI80" s="51"/>
      <c r="AJ80" s="74"/>
      <c r="AK80" s="41" t="s">
        <v>144</v>
      </c>
      <c r="AL80" s="35"/>
      <c r="AM80" s="34"/>
      <c r="AN80" s="82"/>
      <c r="AO80" s="47"/>
      <c r="AP80" s="41" t="s">
        <v>144</v>
      </c>
      <c r="AQ80" s="35"/>
      <c r="AR80" s="34"/>
      <c r="AS80" s="36"/>
      <c r="AT80" s="37"/>
      <c r="AU80" s="41" t="s">
        <v>144</v>
      </c>
      <c r="AV80" s="35"/>
      <c r="AW80" s="34"/>
      <c r="AX80" s="36"/>
      <c r="AY80" s="37"/>
    </row>
    <row r="81" spans="7:11" x14ac:dyDescent="0.35">
      <c r="G81" s="34"/>
      <c r="H81" s="35"/>
      <c r="I81" s="34"/>
      <c r="J81" s="82"/>
      <c r="K81" s="37"/>
    </row>
  </sheetData>
  <sortState ref="AV22:AY23">
    <sortCondition ref="AV22:AV23"/>
  </sortState>
  <mergeCells count="26">
    <mergeCell ref="AR3:AT3"/>
    <mergeCell ref="AW3:AY3"/>
    <mergeCell ref="AM3:AO3"/>
    <mergeCell ref="AH3:AJ3"/>
    <mergeCell ref="AC3:AE3"/>
    <mergeCell ref="A77:A80"/>
    <mergeCell ref="A34:A38"/>
    <mergeCell ref="A39:A42"/>
    <mergeCell ref="A43:A47"/>
    <mergeCell ref="A48:A52"/>
    <mergeCell ref="A53:A59"/>
    <mergeCell ref="A60:A64"/>
    <mergeCell ref="X3:Z3"/>
    <mergeCell ref="A65:A68"/>
    <mergeCell ref="A69:A72"/>
    <mergeCell ref="A73:A76"/>
    <mergeCell ref="A5:A11"/>
    <mergeCell ref="A12:A17"/>
    <mergeCell ref="A22:A25"/>
    <mergeCell ref="A26:A29"/>
    <mergeCell ref="S3:U3"/>
    <mergeCell ref="A30:A33"/>
    <mergeCell ref="A18:A21"/>
    <mergeCell ref="N3:P3"/>
    <mergeCell ref="I3:K3"/>
    <mergeCell ref="D3:F3"/>
  </mergeCells>
  <pageMargins left="0.27559055118110237" right="0.27559055118110237" top="0.27559055118110237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18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19" sqref="H19"/>
    </sheetView>
  </sheetViews>
  <sheetFormatPr defaultRowHeight="22.5" x14ac:dyDescent="0.35"/>
  <cols>
    <col min="1" max="1" width="5" customWidth="1"/>
    <col min="3" max="3" width="22.125" customWidth="1"/>
    <col min="4" max="4" width="6.875" bestFit="1" customWidth="1"/>
    <col min="5" max="5" width="9.25" bestFit="1" customWidth="1"/>
    <col min="6" max="7" width="9.125" bestFit="1" customWidth="1"/>
    <col min="8" max="8" width="11" bestFit="1" customWidth="1"/>
    <col min="9" max="9" width="3.75" customWidth="1"/>
    <col min="10" max="10" width="9.25" bestFit="1" customWidth="1"/>
    <col min="11" max="12" width="9.125" bestFit="1" customWidth="1"/>
    <col min="13" max="13" width="13.5" bestFit="1" customWidth="1"/>
    <col min="14" max="14" width="4.125" customWidth="1"/>
    <col min="15" max="15" width="9.25" bestFit="1" customWidth="1"/>
    <col min="16" max="17" width="9.125" bestFit="1" customWidth="1"/>
    <col min="18" max="18" width="13.375" bestFit="1" customWidth="1"/>
    <col min="19" max="19" width="3.25" customWidth="1"/>
    <col min="21" max="22" width="10" bestFit="1" customWidth="1"/>
    <col min="23" max="23" width="15" bestFit="1" customWidth="1"/>
    <col min="24" max="24" width="3.625" customWidth="1"/>
    <col min="25" max="25" width="10.375" customWidth="1"/>
    <col min="26" max="27" width="10" bestFit="1" customWidth="1"/>
    <col min="28" max="28" width="15" bestFit="1" customWidth="1"/>
    <col min="29" max="29" width="4.375" customWidth="1"/>
    <col min="30" max="30" width="11.25" bestFit="1" customWidth="1"/>
    <col min="32" max="32" width="9.875" bestFit="1" customWidth="1"/>
    <col min="33" max="33" width="14.875" bestFit="1" customWidth="1"/>
    <col min="34" max="34" width="4" customWidth="1"/>
    <col min="37" max="37" width="9.875" bestFit="1" customWidth="1"/>
    <col min="38" max="38" width="14.875" bestFit="1" customWidth="1"/>
    <col min="39" max="39" width="4.5" customWidth="1"/>
    <col min="42" max="42" width="9.875" bestFit="1" customWidth="1"/>
    <col min="43" max="43" width="14.875" bestFit="1" customWidth="1"/>
    <col min="44" max="44" width="3" customWidth="1"/>
    <col min="48" max="48" width="14.875" bestFit="1" customWidth="1"/>
    <col min="49" max="49" width="2.875" customWidth="1"/>
    <col min="53" max="53" width="14.875" bestFit="1" customWidth="1"/>
  </cols>
  <sheetData>
    <row r="1" spans="1:53" x14ac:dyDescent="0.35">
      <c r="A1" s="46" t="s">
        <v>186</v>
      </c>
      <c r="E1" s="384">
        <v>21824</v>
      </c>
      <c r="F1" s="384"/>
      <c r="G1" s="384"/>
      <c r="H1" s="384"/>
      <c r="I1" s="113"/>
      <c r="J1" s="385">
        <v>21855</v>
      </c>
      <c r="K1" s="386"/>
      <c r="L1" s="386"/>
      <c r="M1" s="386"/>
      <c r="N1" s="114"/>
      <c r="O1" s="386">
        <v>21885</v>
      </c>
      <c r="P1" s="387"/>
      <c r="Q1" s="387"/>
      <c r="R1" s="387"/>
      <c r="S1" s="163"/>
      <c r="T1" s="387">
        <v>21916</v>
      </c>
      <c r="U1" s="387"/>
      <c r="V1" s="387"/>
      <c r="W1" s="387"/>
      <c r="X1" s="163"/>
      <c r="Y1" s="383">
        <v>21947</v>
      </c>
      <c r="Z1" s="383"/>
      <c r="AA1" s="383"/>
      <c r="AB1" s="383"/>
      <c r="AC1" s="115"/>
      <c r="AD1" s="383">
        <v>21976</v>
      </c>
      <c r="AE1" s="383"/>
      <c r="AF1" s="383"/>
      <c r="AG1" s="383"/>
      <c r="AI1" s="383">
        <v>22007</v>
      </c>
      <c r="AJ1" s="383"/>
      <c r="AK1" s="383"/>
      <c r="AL1" s="383"/>
      <c r="AN1" s="383">
        <v>22037</v>
      </c>
      <c r="AO1" s="383"/>
      <c r="AP1" s="383"/>
      <c r="AQ1" s="383"/>
      <c r="AS1" s="383">
        <v>22068</v>
      </c>
      <c r="AT1" s="383"/>
      <c r="AU1" s="383"/>
      <c r="AV1" s="383"/>
      <c r="AX1" s="383">
        <v>22098</v>
      </c>
      <c r="AY1" s="383"/>
      <c r="AZ1" s="383"/>
      <c r="BA1" s="383"/>
    </row>
    <row r="2" spans="1:53" x14ac:dyDescent="0.35">
      <c r="C2" t="s">
        <v>187</v>
      </c>
      <c r="D2" s="17" t="s">
        <v>33</v>
      </c>
      <c r="E2" s="102" t="s">
        <v>35</v>
      </c>
      <c r="F2" s="20" t="s">
        <v>183</v>
      </c>
      <c r="G2" s="20" t="s">
        <v>184</v>
      </c>
      <c r="H2" s="20" t="s">
        <v>185</v>
      </c>
      <c r="I2" s="20"/>
      <c r="J2" s="102" t="s">
        <v>36</v>
      </c>
      <c r="K2" s="20" t="s">
        <v>183</v>
      </c>
      <c r="L2" s="20" t="s">
        <v>184</v>
      </c>
      <c r="M2" s="20" t="s">
        <v>185</v>
      </c>
      <c r="N2" s="160"/>
      <c r="O2" s="138" t="s">
        <v>151</v>
      </c>
      <c r="P2" s="20" t="s">
        <v>183</v>
      </c>
      <c r="Q2" s="20" t="s">
        <v>184</v>
      </c>
      <c r="R2" s="20" t="s">
        <v>185</v>
      </c>
      <c r="S2" s="20"/>
      <c r="T2" s="102" t="s">
        <v>156</v>
      </c>
      <c r="U2" s="20" t="s">
        <v>183</v>
      </c>
      <c r="V2" s="20" t="s">
        <v>184</v>
      </c>
      <c r="W2" s="20" t="s">
        <v>185</v>
      </c>
      <c r="X2" s="20"/>
      <c r="Y2" s="141" t="s">
        <v>180</v>
      </c>
      <c r="Z2" s="20" t="s">
        <v>183</v>
      </c>
      <c r="AA2" s="20" t="s">
        <v>184</v>
      </c>
      <c r="AB2" s="20" t="s">
        <v>185</v>
      </c>
      <c r="AC2" s="20"/>
      <c r="AD2" s="141" t="s">
        <v>190</v>
      </c>
      <c r="AE2" s="20" t="s">
        <v>183</v>
      </c>
      <c r="AF2" s="20" t="s">
        <v>184</v>
      </c>
      <c r="AG2" s="20" t="s">
        <v>185</v>
      </c>
      <c r="AI2" s="141" t="s">
        <v>191</v>
      </c>
      <c r="AJ2" s="20" t="s">
        <v>183</v>
      </c>
      <c r="AK2" s="20" t="s">
        <v>184</v>
      </c>
      <c r="AL2" s="20" t="s">
        <v>185</v>
      </c>
      <c r="AN2" s="141" t="s">
        <v>192</v>
      </c>
      <c r="AO2" s="20" t="s">
        <v>183</v>
      </c>
      <c r="AP2" s="20" t="s">
        <v>184</v>
      </c>
      <c r="AQ2" s="20" t="s">
        <v>185</v>
      </c>
      <c r="AS2" s="141" t="s">
        <v>200</v>
      </c>
      <c r="AT2" s="20" t="s">
        <v>183</v>
      </c>
      <c r="AU2" s="20" t="s">
        <v>184</v>
      </c>
      <c r="AV2" s="20" t="s">
        <v>185</v>
      </c>
      <c r="AX2" s="141" t="s">
        <v>201</v>
      </c>
      <c r="AY2" s="20" t="s">
        <v>183</v>
      </c>
      <c r="AZ2" s="20" t="s">
        <v>184</v>
      </c>
      <c r="BA2" s="20" t="s">
        <v>185</v>
      </c>
    </row>
    <row r="3" spans="1:53" s="18" customFormat="1" x14ac:dyDescent="0.35">
      <c r="A3" s="30" t="s">
        <v>97</v>
      </c>
      <c r="B3" s="25" t="s">
        <v>98</v>
      </c>
      <c r="C3" s="25" t="s">
        <v>99</v>
      </c>
      <c r="D3" s="23">
        <v>1.1000000000000001</v>
      </c>
      <c r="E3" s="103"/>
      <c r="F3" s="104"/>
      <c r="G3" s="104"/>
      <c r="H3" s="104"/>
      <c r="I3" s="104"/>
      <c r="J3" s="103"/>
      <c r="K3" s="104"/>
      <c r="L3" s="104"/>
      <c r="M3" s="104"/>
      <c r="N3" s="161"/>
      <c r="O3" s="139"/>
      <c r="P3" s="142"/>
      <c r="Q3" s="142"/>
      <c r="R3" s="142"/>
      <c r="S3" s="142"/>
      <c r="T3" s="143"/>
      <c r="U3" s="144"/>
      <c r="V3" s="144"/>
      <c r="W3" s="144"/>
      <c r="X3" s="144"/>
      <c r="Y3" s="145"/>
      <c r="Z3" s="144"/>
      <c r="AA3" s="144"/>
      <c r="AB3" s="144"/>
      <c r="AC3" s="202"/>
      <c r="AD3" s="130"/>
      <c r="AE3" s="130"/>
      <c r="AF3" s="159"/>
      <c r="AG3" s="159"/>
      <c r="AI3" s="130"/>
      <c r="AJ3" s="130"/>
      <c r="AK3" s="159"/>
      <c r="AL3" s="159"/>
      <c r="AM3" s="248"/>
      <c r="AN3" s="130"/>
      <c r="AO3" s="130"/>
      <c r="AP3" s="159"/>
      <c r="AQ3" s="159"/>
      <c r="AS3" s="130"/>
      <c r="AT3" s="130"/>
      <c r="AU3" s="130"/>
      <c r="AV3" s="159"/>
      <c r="AW3" s="248"/>
      <c r="AX3" s="130"/>
      <c r="AY3" s="130"/>
      <c r="AZ3" s="130"/>
      <c r="BA3" s="159"/>
    </row>
    <row r="4" spans="1:53" s="18" customFormat="1" x14ac:dyDescent="0.35">
      <c r="A4" s="24"/>
      <c r="B4" s="77" t="s">
        <v>101</v>
      </c>
      <c r="C4" s="77" t="s">
        <v>102</v>
      </c>
      <c r="D4" s="76">
        <v>1.1500000000000001</v>
      </c>
      <c r="E4" s="108"/>
      <c r="F4" s="109"/>
      <c r="G4" s="109"/>
      <c r="H4" s="109"/>
      <c r="I4" s="109"/>
      <c r="J4" s="108"/>
      <c r="K4" s="109"/>
      <c r="L4" s="109"/>
      <c r="M4" s="109"/>
      <c r="N4" s="162"/>
      <c r="O4" s="140"/>
      <c r="P4" s="150"/>
      <c r="Q4" s="150"/>
      <c r="R4" s="150"/>
      <c r="S4" s="150"/>
      <c r="T4" s="151"/>
      <c r="U4" s="152"/>
      <c r="V4" s="152"/>
      <c r="W4" s="152"/>
      <c r="X4" s="152"/>
      <c r="Y4" s="151"/>
      <c r="Z4" s="197"/>
      <c r="AA4" s="198"/>
      <c r="AB4" s="198"/>
      <c r="AC4" s="198"/>
      <c r="AD4" s="132"/>
      <c r="AE4" s="132"/>
      <c r="AF4" s="132"/>
      <c r="AG4" s="132"/>
      <c r="AI4" s="258"/>
      <c r="AJ4" s="258"/>
      <c r="AK4" s="198"/>
      <c r="AL4" s="259"/>
      <c r="AM4" s="248"/>
      <c r="AN4" s="132"/>
      <c r="AO4" s="132"/>
      <c r="AP4" s="201"/>
      <c r="AQ4" s="201"/>
      <c r="AS4" s="132"/>
      <c r="AT4" s="132"/>
      <c r="AU4" s="132"/>
      <c r="AV4" s="201"/>
      <c r="AW4" s="248"/>
      <c r="AX4" s="132"/>
      <c r="AY4" s="132"/>
      <c r="AZ4" s="132"/>
      <c r="BA4" s="201"/>
    </row>
    <row r="5" spans="1:53" s="18" customFormat="1" x14ac:dyDescent="0.35">
      <c r="A5" s="24"/>
      <c r="B5" s="25" t="s">
        <v>103</v>
      </c>
      <c r="C5" s="25" t="s">
        <v>104</v>
      </c>
      <c r="D5" s="23">
        <v>1.3</v>
      </c>
      <c r="E5" s="103"/>
      <c r="F5" s="104"/>
      <c r="G5" s="104"/>
      <c r="H5" s="104"/>
      <c r="I5" s="104"/>
      <c r="J5" s="103"/>
      <c r="K5" s="104"/>
      <c r="L5" s="104"/>
      <c r="M5" s="104"/>
      <c r="N5" s="161"/>
      <c r="O5" s="139"/>
      <c r="P5" s="142"/>
      <c r="Q5" s="142"/>
      <c r="R5" s="142"/>
      <c r="S5" s="142"/>
      <c r="T5" s="143"/>
      <c r="U5" s="144"/>
      <c r="V5" s="144"/>
      <c r="W5" s="144"/>
      <c r="X5" s="144"/>
      <c r="Y5" s="149"/>
      <c r="Z5" s="148"/>
      <c r="AA5" s="148"/>
      <c r="AB5" s="148"/>
      <c r="AC5" s="203"/>
      <c r="AD5" s="130"/>
      <c r="AE5" s="130"/>
      <c r="AF5" s="159"/>
      <c r="AG5" s="159"/>
      <c r="AI5" s="130"/>
      <c r="AJ5" s="130"/>
      <c r="AK5" s="159"/>
      <c r="AL5" s="159"/>
      <c r="AM5" s="248"/>
      <c r="AN5" s="130"/>
      <c r="AO5" s="130"/>
      <c r="AP5" s="159"/>
      <c r="AQ5" s="159"/>
      <c r="AS5" s="130"/>
      <c r="AT5" s="130"/>
      <c r="AU5" s="130"/>
      <c r="AV5" s="159"/>
      <c r="AW5" s="248"/>
      <c r="AX5" s="130"/>
      <c r="AY5" s="130"/>
      <c r="AZ5" s="130"/>
      <c r="BA5" s="159"/>
    </row>
    <row r="6" spans="1:53" s="18" customFormat="1" x14ac:dyDescent="0.35">
      <c r="A6" s="24"/>
      <c r="B6" s="25" t="s">
        <v>105</v>
      </c>
      <c r="C6" s="25" t="s">
        <v>106</v>
      </c>
      <c r="D6" s="23">
        <v>1.3</v>
      </c>
      <c r="E6" s="103"/>
      <c r="F6" s="104"/>
      <c r="G6" s="104"/>
      <c r="H6" s="104"/>
      <c r="I6" s="104"/>
      <c r="J6" s="103"/>
      <c r="K6" s="104"/>
      <c r="L6" s="104"/>
      <c r="M6" s="104"/>
      <c r="N6" s="161"/>
      <c r="O6" s="139"/>
      <c r="P6" s="142"/>
      <c r="Q6" s="142"/>
      <c r="R6" s="142"/>
      <c r="S6" s="142"/>
      <c r="T6" s="143"/>
      <c r="U6" s="144"/>
      <c r="V6" s="144"/>
      <c r="W6" s="144"/>
      <c r="X6" s="144"/>
      <c r="Y6" s="149"/>
      <c r="Z6" s="148"/>
      <c r="AA6" s="148"/>
      <c r="AB6" s="148"/>
      <c r="AC6" s="203"/>
      <c r="AD6" s="130"/>
      <c r="AE6" s="130"/>
      <c r="AF6" s="159"/>
      <c r="AG6" s="159"/>
      <c r="AI6" s="130"/>
      <c r="AJ6" s="130"/>
      <c r="AK6" s="159"/>
      <c r="AL6" s="159"/>
      <c r="AM6" s="248"/>
      <c r="AN6" s="130"/>
      <c r="AO6" s="130"/>
      <c r="AP6" s="159"/>
      <c r="AQ6" s="159"/>
      <c r="AS6" s="249"/>
      <c r="AT6" s="249"/>
      <c r="AU6" s="256"/>
      <c r="AV6" s="257"/>
      <c r="AW6" s="248"/>
      <c r="AX6" s="249"/>
      <c r="AY6" s="249"/>
      <c r="AZ6" s="256"/>
      <c r="BA6" s="257"/>
    </row>
    <row r="7" spans="1:53" s="18" customFormat="1" x14ac:dyDescent="0.35">
      <c r="A7" s="24"/>
      <c r="B7" s="77" t="s">
        <v>107</v>
      </c>
      <c r="C7" s="77" t="s">
        <v>108</v>
      </c>
      <c r="D7" s="76">
        <v>1.35</v>
      </c>
      <c r="E7" s="108"/>
      <c r="F7" s="109"/>
      <c r="G7" s="109"/>
      <c r="H7" s="109"/>
      <c r="I7" s="109"/>
      <c r="J7" s="108"/>
      <c r="K7" s="109"/>
      <c r="L7" s="109"/>
      <c r="M7" s="109"/>
      <c r="N7" s="162"/>
      <c r="O7" s="140"/>
      <c r="P7" s="150"/>
      <c r="Q7" s="150"/>
      <c r="R7" s="150"/>
      <c r="S7" s="150"/>
      <c r="T7" s="151"/>
      <c r="U7" s="152"/>
      <c r="V7" s="152"/>
      <c r="W7" s="152"/>
      <c r="X7" s="152"/>
      <c r="Y7" s="153"/>
      <c r="Z7" s="199"/>
      <c r="AA7" s="199"/>
      <c r="AB7" s="199"/>
      <c r="AC7" s="204"/>
      <c r="AD7" s="132"/>
      <c r="AE7" s="132"/>
      <c r="AF7" s="201"/>
      <c r="AG7" s="216"/>
      <c r="AH7" s="217"/>
      <c r="AI7" s="250"/>
      <c r="AJ7" s="250"/>
      <c r="AK7" s="251"/>
      <c r="AL7" s="252"/>
      <c r="AM7" s="248"/>
      <c r="AN7" s="132"/>
      <c r="AO7" s="132"/>
      <c r="AP7" s="201"/>
      <c r="AQ7" s="201"/>
      <c r="AS7" s="132"/>
      <c r="AT7" s="132"/>
      <c r="AU7" s="132"/>
      <c r="AV7" s="201"/>
      <c r="AW7" s="248"/>
      <c r="AX7" s="132"/>
      <c r="AY7" s="132"/>
      <c r="AZ7" s="132"/>
      <c r="BA7" s="201"/>
    </row>
    <row r="8" spans="1:53" s="18" customFormat="1" x14ac:dyDescent="0.35">
      <c r="A8" s="24"/>
      <c r="B8" s="77" t="s">
        <v>109</v>
      </c>
      <c r="C8" s="77" t="s">
        <v>110</v>
      </c>
      <c r="D8" s="76">
        <v>1.35</v>
      </c>
      <c r="E8" s="108"/>
      <c r="F8" s="109"/>
      <c r="G8" s="109"/>
      <c r="H8" s="109"/>
      <c r="I8" s="109"/>
      <c r="J8" s="108"/>
      <c r="K8" s="109"/>
      <c r="L8" s="109"/>
      <c r="M8" s="109"/>
      <c r="N8" s="162"/>
      <c r="O8" s="140"/>
      <c r="P8" s="150"/>
      <c r="Q8" s="150"/>
      <c r="R8" s="150"/>
      <c r="S8" s="150"/>
      <c r="T8" s="151"/>
      <c r="U8" s="152"/>
      <c r="V8" s="152"/>
      <c r="W8" s="152"/>
      <c r="X8" s="152"/>
      <c r="Y8" s="153"/>
      <c r="Z8" s="199"/>
      <c r="AA8" s="199"/>
      <c r="AB8" s="199"/>
      <c r="AC8" s="204"/>
      <c r="AD8" s="132"/>
      <c r="AE8" s="132"/>
      <c r="AF8" s="132"/>
      <c r="AG8" s="218"/>
      <c r="AH8" s="217"/>
      <c r="AI8" s="218"/>
      <c r="AJ8" s="218"/>
      <c r="AK8" s="218"/>
      <c r="AL8" s="218"/>
      <c r="AM8" s="248"/>
      <c r="AN8" s="132"/>
      <c r="AO8" s="132"/>
      <c r="AP8" s="201"/>
      <c r="AQ8" s="201"/>
      <c r="AS8" s="132"/>
      <c r="AT8" s="132"/>
      <c r="AU8" s="132"/>
      <c r="AV8" s="201"/>
      <c r="AW8" s="248"/>
      <c r="AX8" s="132"/>
      <c r="AY8" s="132"/>
      <c r="AZ8" s="132"/>
      <c r="BA8" s="201"/>
    </row>
    <row r="9" spans="1:53" s="18" customFormat="1" x14ac:dyDescent="0.35">
      <c r="A9" s="24"/>
      <c r="B9" s="78" t="s">
        <v>111</v>
      </c>
      <c r="C9" s="78" t="s">
        <v>112</v>
      </c>
      <c r="D9" s="75">
        <v>1.1500000000000001</v>
      </c>
      <c r="E9" s="105"/>
      <c r="F9" s="106"/>
      <c r="G9" s="106"/>
      <c r="H9" s="106"/>
      <c r="I9" s="106"/>
      <c r="J9" s="105"/>
      <c r="K9" s="110"/>
      <c r="L9" s="110"/>
      <c r="M9" s="110"/>
      <c r="N9" s="110"/>
      <c r="O9" s="107"/>
      <c r="P9" s="147"/>
      <c r="Q9" s="147"/>
      <c r="R9" s="147"/>
      <c r="S9" s="147"/>
      <c r="T9" s="146"/>
      <c r="U9" s="147"/>
      <c r="V9" s="147"/>
      <c r="W9" s="147"/>
      <c r="X9" s="147"/>
      <c r="Y9" s="154"/>
      <c r="Z9" s="200"/>
      <c r="AA9" s="200"/>
      <c r="AB9" s="200"/>
      <c r="AC9" s="205"/>
      <c r="AD9" s="131"/>
      <c r="AE9" s="131"/>
      <c r="AF9" s="212"/>
      <c r="AG9" s="212"/>
      <c r="AH9" s="219"/>
      <c r="AI9" s="253"/>
      <c r="AJ9" s="253"/>
      <c r="AK9" s="254"/>
      <c r="AL9" s="255"/>
      <c r="AM9" s="248"/>
      <c r="AN9" s="131"/>
      <c r="AO9" s="131"/>
      <c r="AP9" s="212"/>
      <c r="AQ9" s="212"/>
      <c r="AS9" s="131"/>
      <c r="AT9" s="131"/>
      <c r="AU9" s="131"/>
      <c r="AV9" s="212"/>
      <c r="AW9" s="248"/>
      <c r="AX9" s="131"/>
      <c r="AY9" s="131"/>
      <c r="AZ9" s="131"/>
      <c r="BA9" s="212"/>
    </row>
    <row r="10" spans="1:53" s="18" customFormat="1" x14ac:dyDescent="0.35">
      <c r="A10" s="24"/>
      <c r="B10" s="25" t="s">
        <v>113</v>
      </c>
      <c r="C10" s="25" t="s">
        <v>114</v>
      </c>
      <c r="D10" s="23">
        <v>1.3</v>
      </c>
      <c r="E10" s="103"/>
      <c r="F10" s="104"/>
      <c r="G10" s="104"/>
      <c r="H10" s="104"/>
      <c r="I10" s="104"/>
      <c r="J10" s="103"/>
      <c r="K10" s="104"/>
      <c r="L10" s="104"/>
      <c r="M10" s="104"/>
      <c r="N10" s="161"/>
      <c r="O10" s="139"/>
      <c r="P10" s="142"/>
      <c r="Q10" s="142"/>
      <c r="R10" s="142"/>
      <c r="S10" s="142"/>
      <c r="T10" s="143"/>
      <c r="U10" s="144"/>
      <c r="V10" s="144"/>
      <c r="W10" s="144"/>
      <c r="X10" s="144"/>
      <c r="Y10" s="149"/>
      <c r="Z10" s="148"/>
      <c r="AA10" s="148"/>
      <c r="AB10" s="148"/>
      <c r="AC10" s="203"/>
      <c r="AD10" s="130"/>
      <c r="AE10" s="130"/>
      <c r="AF10" s="159"/>
      <c r="AG10" s="159"/>
      <c r="AI10" s="130"/>
      <c r="AJ10" s="130"/>
      <c r="AK10" s="159"/>
      <c r="AL10" s="159"/>
      <c r="AM10" s="248"/>
      <c r="AN10" s="130"/>
      <c r="AO10" s="130"/>
      <c r="AP10" s="159"/>
      <c r="AQ10" s="159"/>
      <c r="AS10" s="130"/>
      <c r="AT10" s="130"/>
      <c r="AU10" s="130"/>
      <c r="AV10" s="159"/>
      <c r="AW10" s="248"/>
      <c r="AX10" s="130"/>
      <c r="AY10" s="130"/>
      <c r="AZ10" s="130"/>
      <c r="BA10" s="159"/>
    </row>
    <row r="11" spans="1:53" s="18" customFormat="1" x14ac:dyDescent="0.35">
      <c r="A11" s="24"/>
      <c r="B11" s="25" t="s">
        <v>115</v>
      </c>
      <c r="C11" s="25" t="s">
        <v>116</v>
      </c>
      <c r="D11" s="23">
        <v>1.3</v>
      </c>
      <c r="E11" s="103"/>
      <c r="F11" s="104"/>
      <c r="G11" s="104"/>
      <c r="H11" s="104"/>
      <c r="I11" s="104"/>
      <c r="J11" s="103"/>
      <c r="K11" s="104"/>
      <c r="L11" s="104"/>
      <c r="M11" s="104"/>
      <c r="N11" s="161"/>
      <c r="O11" s="139"/>
      <c r="P11" s="155"/>
      <c r="Q11" s="155"/>
      <c r="R11" s="155"/>
      <c r="S11" s="155"/>
      <c r="T11" s="143"/>
      <c r="U11" s="144"/>
      <c r="V11" s="144"/>
      <c r="W11" s="144"/>
      <c r="X11" s="144"/>
      <c r="Y11" s="149"/>
      <c r="Z11" s="148"/>
      <c r="AA11" s="148"/>
      <c r="AB11" s="148"/>
      <c r="AC11" s="203"/>
      <c r="AD11" s="130"/>
      <c r="AE11" s="130"/>
      <c r="AF11" s="159"/>
      <c r="AG11" s="159"/>
      <c r="AI11" s="130"/>
      <c r="AJ11" s="130"/>
      <c r="AK11" s="159"/>
      <c r="AL11" s="159"/>
      <c r="AM11" s="248"/>
      <c r="AN11" s="130"/>
      <c r="AO11" s="130"/>
      <c r="AP11" s="159"/>
      <c r="AQ11" s="159"/>
      <c r="AS11" s="130"/>
      <c r="AT11" s="130"/>
      <c r="AU11" s="130"/>
      <c r="AV11" s="159"/>
      <c r="AW11" s="248"/>
      <c r="AX11" s="130"/>
      <c r="AY11" s="130"/>
      <c r="AZ11" s="130"/>
      <c r="BA11" s="159"/>
    </row>
    <row r="12" spans="1:53" s="18" customFormat="1" x14ac:dyDescent="0.35">
      <c r="A12" s="24"/>
      <c r="B12" s="25" t="s">
        <v>117</v>
      </c>
      <c r="C12" s="25" t="s">
        <v>118</v>
      </c>
      <c r="D12" s="23">
        <v>1.3</v>
      </c>
      <c r="E12" s="103"/>
      <c r="F12" s="104"/>
      <c r="G12" s="104"/>
      <c r="H12" s="104"/>
      <c r="I12" s="104"/>
      <c r="J12" s="103"/>
      <c r="K12" s="104"/>
      <c r="L12" s="104"/>
      <c r="M12" s="104"/>
      <c r="N12" s="161"/>
      <c r="O12" s="139"/>
      <c r="P12" s="142"/>
      <c r="Q12" s="142"/>
      <c r="R12" s="142"/>
      <c r="S12" s="142"/>
      <c r="T12" s="143"/>
      <c r="U12" s="144"/>
      <c r="V12" s="144"/>
      <c r="W12" s="144"/>
      <c r="X12" s="144"/>
      <c r="Y12" s="149"/>
      <c r="Z12" s="148"/>
      <c r="AA12" s="148"/>
      <c r="AB12" s="148"/>
      <c r="AC12" s="203"/>
      <c r="AD12" s="130"/>
      <c r="AE12" s="130"/>
      <c r="AF12" s="159"/>
      <c r="AG12" s="159"/>
      <c r="AI12" s="130"/>
      <c r="AJ12" s="130"/>
      <c r="AK12" s="159"/>
      <c r="AL12" s="159"/>
      <c r="AM12" s="248"/>
      <c r="AN12" s="130"/>
      <c r="AO12" s="130"/>
      <c r="AP12" s="159"/>
      <c r="AQ12" s="159"/>
      <c r="AS12" s="130"/>
      <c r="AT12" s="130"/>
      <c r="AU12" s="130"/>
      <c r="AV12" s="159"/>
      <c r="AW12" s="248"/>
      <c r="AX12" s="130"/>
      <c r="AY12" s="130"/>
      <c r="AZ12" s="130"/>
      <c r="BA12" s="159"/>
    </row>
    <row r="13" spans="1:53" s="18" customFormat="1" x14ac:dyDescent="0.35">
      <c r="A13" s="24"/>
      <c r="B13" s="25" t="s">
        <v>119</v>
      </c>
      <c r="C13" s="25" t="s">
        <v>120</v>
      </c>
      <c r="D13" s="23">
        <v>1.3</v>
      </c>
      <c r="E13" s="103"/>
      <c r="F13" s="104"/>
      <c r="G13" s="104"/>
      <c r="H13" s="104"/>
      <c r="I13" s="104"/>
      <c r="J13" s="103"/>
      <c r="K13" s="104"/>
      <c r="L13" s="104"/>
      <c r="M13" s="104"/>
      <c r="N13" s="161"/>
      <c r="O13" s="139"/>
      <c r="P13" s="142"/>
      <c r="Q13" s="142"/>
      <c r="R13" s="142"/>
      <c r="S13" s="142"/>
      <c r="T13" s="143"/>
      <c r="U13" s="144"/>
      <c r="V13" s="144"/>
      <c r="W13" s="144"/>
      <c r="X13" s="144"/>
      <c r="Y13" s="149"/>
      <c r="Z13" s="148"/>
      <c r="AA13" s="148"/>
      <c r="AB13" s="148"/>
      <c r="AC13" s="203"/>
      <c r="AD13" s="130"/>
      <c r="AE13" s="130"/>
      <c r="AF13" s="159"/>
      <c r="AG13" s="159"/>
      <c r="AI13" s="249"/>
      <c r="AJ13" s="249"/>
      <c r="AK13" s="256"/>
      <c r="AL13" s="257"/>
      <c r="AM13" s="248"/>
      <c r="AN13" s="130"/>
      <c r="AO13" s="130"/>
      <c r="AP13" s="159"/>
      <c r="AQ13" s="159"/>
      <c r="AS13" s="130"/>
      <c r="AT13" s="130"/>
      <c r="AU13" s="130"/>
      <c r="AV13" s="159"/>
      <c r="AW13" s="248"/>
      <c r="AX13" s="130"/>
      <c r="AY13" s="130"/>
      <c r="AZ13" s="130"/>
      <c r="BA13" s="159"/>
    </row>
    <row r="14" spans="1:53" s="18" customFormat="1" x14ac:dyDescent="0.35">
      <c r="A14" s="24"/>
      <c r="B14" s="124" t="s">
        <v>121</v>
      </c>
      <c r="C14" s="124" t="s">
        <v>122</v>
      </c>
      <c r="D14" s="125">
        <v>1.2</v>
      </c>
      <c r="E14" s="164"/>
      <c r="F14" s="165"/>
      <c r="G14" s="165"/>
      <c r="H14" s="165"/>
      <c r="I14" s="165"/>
      <c r="J14" s="164"/>
      <c r="K14" s="165"/>
      <c r="L14" s="165"/>
      <c r="M14" s="165"/>
      <c r="N14" s="166"/>
      <c r="O14" s="167"/>
      <c r="P14" s="168"/>
      <c r="Q14" s="168"/>
      <c r="R14" s="168"/>
      <c r="S14" s="168"/>
      <c r="T14" s="169"/>
      <c r="U14" s="170"/>
      <c r="V14" s="170"/>
      <c r="W14" s="170"/>
      <c r="X14" s="170"/>
      <c r="Y14" s="171"/>
      <c r="Z14" s="172"/>
      <c r="AA14" s="172"/>
      <c r="AB14" s="172"/>
      <c r="AC14" s="206"/>
      <c r="AD14" s="133"/>
      <c r="AE14" s="133"/>
      <c r="AF14" s="173"/>
      <c r="AG14" s="173"/>
      <c r="AH14" s="221"/>
      <c r="AI14" s="133"/>
      <c r="AJ14" s="133"/>
      <c r="AK14" s="173"/>
      <c r="AL14" s="173"/>
      <c r="AM14" s="248"/>
      <c r="AN14" s="133"/>
      <c r="AO14" s="133"/>
      <c r="AP14" s="173"/>
      <c r="AQ14" s="173"/>
      <c r="AS14" s="133"/>
      <c r="AT14" s="133"/>
      <c r="AU14" s="133"/>
      <c r="AV14" s="173"/>
      <c r="AW14" s="248"/>
      <c r="AX14" s="133"/>
      <c r="AY14" s="133"/>
      <c r="AZ14" s="133"/>
      <c r="BA14" s="173"/>
    </row>
    <row r="15" spans="1:53" s="18" customFormat="1" x14ac:dyDescent="0.35">
      <c r="A15" s="24"/>
      <c r="B15" s="77" t="s">
        <v>123</v>
      </c>
      <c r="C15" s="77" t="s">
        <v>124</v>
      </c>
      <c r="D15" s="76">
        <v>1.35</v>
      </c>
      <c r="E15" s="108"/>
      <c r="F15" s="109"/>
      <c r="G15" s="109"/>
      <c r="H15" s="109"/>
      <c r="I15" s="109"/>
      <c r="J15" s="108"/>
      <c r="K15" s="109"/>
      <c r="L15" s="109"/>
      <c r="M15" s="109"/>
      <c r="N15" s="162"/>
      <c r="O15" s="140"/>
      <c r="P15" s="150"/>
      <c r="Q15" s="150"/>
      <c r="R15" s="150"/>
      <c r="S15" s="150"/>
      <c r="T15" s="151"/>
      <c r="U15" s="152"/>
      <c r="V15" s="152"/>
      <c r="W15" s="152"/>
      <c r="X15" s="152"/>
      <c r="Y15" s="153"/>
      <c r="Z15" s="199"/>
      <c r="AA15" s="199"/>
      <c r="AB15" s="199"/>
      <c r="AC15" s="204"/>
      <c r="AD15" s="132"/>
      <c r="AE15" s="132"/>
      <c r="AF15" s="201"/>
      <c r="AG15" s="201"/>
      <c r="AH15" s="220"/>
      <c r="AI15" s="132"/>
      <c r="AJ15" s="132"/>
      <c r="AK15" s="201"/>
      <c r="AL15" s="201"/>
      <c r="AM15" s="248"/>
      <c r="AN15" s="132"/>
      <c r="AO15" s="132"/>
      <c r="AP15" s="201"/>
      <c r="AQ15" s="201"/>
      <c r="AS15" s="132"/>
      <c r="AT15" s="132"/>
      <c r="AU15" s="132"/>
      <c r="AV15" s="201"/>
      <c r="AW15" s="248"/>
      <c r="AX15" s="132"/>
      <c r="AY15" s="132"/>
      <c r="AZ15" s="132"/>
      <c r="BA15" s="201"/>
    </row>
    <row r="16" spans="1:53" s="18" customFormat="1" x14ac:dyDescent="0.35">
      <c r="A16" s="24"/>
      <c r="B16" s="128" t="s">
        <v>125</v>
      </c>
      <c r="C16" s="128" t="s">
        <v>126</v>
      </c>
      <c r="D16" s="129">
        <v>1.25</v>
      </c>
      <c r="E16" s="174"/>
      <c r="F16" s="175"/>
      <c r="G16" s="175"/>
      <c r="H16" s="175"/>
      <c r="I16" s="175"/>
      <c r="J16" s="174"/>
      <c r="K16" s="175"/>
      <c r="L16" s="175"/>
      <c r="M16" s="175"/>
      <c r="N16" s="176"/>
      <c r="O16" s="177"/>
      <c r="P16" s="178"/>
      <c r="Q16" s="178"/>
      <c r="R16" s="178"/>
      <c r="S16" s="178"/>
      <c r="T16" s="179"/>
      <c r="U16" s="180"/>
      <c r="V16" s="180"/>
      <c r="W16" s="180"/>
      <c r="X16" s="180"/>
      <c r="Y16" s="181"/>
      <c r="Z16" s="182"/>
      <c r="AA16" s="182"/>
      <c r="AB16" s="182"/>
      <c r="AC16" s="207"/>
      <c r="AD16" s="134"/>
      <c r="AE16" s="134"/>
      <c r="AF16" s="183"/>
      <c r="AG16" s="183"/>
      <c r="AH16" s="222"/>
      <c r="AI16" s="134"/>
      <c r="AJ16" s="134"/>
      <c r="AK16" s="183"/>
      <c r="AL16" s="183"/>
      <c r="AM16" s="248"/>
      <c r="AN16" s="134"/>
      <c r="AO16" s="134"/>
      <c r="AP16" s="183"/>
      <c r="AQ16" s="183"/>
      <c r="AS16" s="134"/>
      <c r="AT16" s="134"/>
      <c r="AU16" s="134"/>
      <c r="AV16" s="183"/>
      <c r="AW16" s="248"/>
      <c r="AX16" s="134"/>
      <c r="AY16" s="134"/>
      <c r="AZ16" s="134"/>
      <c r="BA16" s="183"/>
    </row>
    <row r="17" spans="1:53" s="18" customFormat="1" x14ac:dyDescent="0.35">
      <c r="A17" s="24"/>
      <c r="B17" s="77" t="s">
        <v>127</v>
      </c>
      <c r="C17" s="77" t="s">
        <v>128</v>
      </c>
      <c r="D17" s="76">
        <v>1.35</v>
      </c>
      <c r="E17" s="108"/>
      <c r="F17" s="109"/>
      <c r="G17" s="109"/>
      <c r="H17" s="109"/>
      <c r="I17" s="109"/>
      <c r="J17" s="108"/>
      <c r="K17" s="109"/>
      <c r="L17" s="109"/>
      <c r="M17" s="109"/>
      <c r="N17" s="162"/>
      <c r="O17" s="140"/>
      <c r="P17" s="150"/>
      <c r="Q17" s="150"/>
      <c r="R17" s="150"/>
      <c r="S17" s="150"/>
      <c r="T17" s="151"/>
      <c r="U17" s="152"/>
      <c r="V17" s="152"/>
      <c r="W17" s="152"/>
      <c r="X17" s="152"/>
      <c r="Y17" s="153"/>
      <c r="Z17" s="199"/>
      <c r="AA17" s="199"/>
      <c r="AB17" s="199"/>
      <c r="AC17" s="204"/>
      <c r="AD17" s="209"/>
      <c r="AE17" s="209"/>
      <c r="AF17" s="210"/>
      <c r="AG17" s="211"/>
      <c r="AH17" s="220"/>
      <c r="AI17" s="132"/>
      <c r="AJ17" s="132"/>
      <c r="AK17" s="201"/>
      <c r="AL17" s="201"/>
      <c r="AM17" s="248"/>
      <c r="AN17" s="132"/>
      <c r="AO17" s="132"/>
      <c r="AP17" s="201"/>
      <c r="AQ17" s="201"/>
      <c r="AS17" s="132"/>
      <c r="AT17" s="132"/>
      <c r="AU17" s="132"/>
      <c r="AV17" s="201"/>
      <c r="AW17" s="248"/>
      <c r="AX17" s="132"/>
      <c r="AY17" s="132"/>
      <c r="AZ17" s="132"/>
      <c r="BA17" s="201"/>
    </row>
    <row r="18" spans="1:53" s="18" customFormat="1" x14ac:dyDescent="0.35">
      <c r="A18" s="24"/>
      <c r="B18" s="184" t="s">
        <v>129</v>
      </c>
      <c r="C18" s="184" t="s">
        <v>130</v>
      </c>
      <c r="D18" s="185">
        <v>1.4000000000000001</v>
      </c>
      <c r="E18" s="186"/>
      <c r="F18" s="187"/>
      <c r="G18" s="187"/>
      <c r="H18" s="187"/>
      <c r="I18" s="187"/>
      <c r="J18" s="186"/>
      <c r="K18" s="187"/>
      <c r="L18" s="187"/>
      <c r="M18" s="187"/>
      <c r="N18" s="188"/>
      <c r="O18" s="189"/>
      <c r="P18" s="190"/>
      <c r="Q18" s="190"/>
      <c r="R18" s="190"/>
      <c r="S18" s="190"/>
      <c r="T18" s="191"/>
      <c r="U18" s="192"/>
      <c r="V18" s="192"/>
      <c r="W18" s="192"/>
      <c r="X18" s="192"/>
      <c r="Y18" s="193"/>
      <c r="Z18" s="194"/>
      <c r="AA18" s="194"/>
      <c r="AB18" s="194"/>
      <c r="AC18" s="208"/>
      <c r="AD18" s="195"/>
      <c r="AE18" s="195"/>
      <c r="AF18" s="196"/>
      <c r="AG18" s="196"/>
      <c r="AH18" s="223"/>
      <c r="AI18" s="195"/>
      <c r="AJ18" s="195"/>
      <c r="AK18" s="196"/>
      <c r="AL18" s="196"/>
      <c r="AM18" s="248"/>
      <c r="AN18" s="195"/>
      <c r="AO18" s="195"/>
      <c r="AP18" s="196"/>
      <c r="AQ18" s="196"/>
      <c r="AS18" s="195"/>
      <c r="AT18" s="195"/>
      <c r="AU18" s="195"/>
      <c r="AV18" s="196"/>
      <c r="AW18" s="248"/>
      <c r="AX18" s="195"/>
      <c r="AY18" s="195"/>
      <c r="AZ18" s="195"/>
      <c r="BA18" s="196"/>
    </row>
  </sheetData>
  <mergeCells count="10">
    <mergeCell ref="E1:H1"/>
    <mergeCell ref="J1:M1"/>
    <mergeCell ref="O1:R1"/>
    <mergeCell ref="T1:W1"/>
    <mergeCell ref="Y1:AB1"/>
    <mergeCell ref="AS1:AV1"/>
    <mergeCell ref="AX1:BA1"/>
    <mergeCell ref="AN1:AQ1"/>
    <mergeCell ref="AD1:AG1"/>
    <mergeCell ref="AI1:A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pane xSplit="1" ySplit="4" topLeftCell="B9" activePane="bottomRight" state="frozen"/>
      <selection pane="topRight" activeCell="B1" sqref="B1"/>
      <selection pane="bottomLeft" activeCell="A5" sqref="A5"/>
      <selection pane="bottomRight" activeCell="M12" sqref="M12"/>
    </sheetView>
  </sheetViews>
  <sheetFormatPr defaultRowHeight="22.5" x14ac:dyDescent="0.35"/>
  <cols>
    <col min="1" max="1" width="20.75" bestFit="1" customWidth="1"/>
    <col min="2" max="2" width="16.625" customWidth="1"/>
    <col min="3" max="3" width="18.125" bestFit="1" customWidth="1"/>
    <col min="4" max="4" width="19.25" bestFit="1" customWidth="1"/>
    <col min="5" max="5" width="17.625" bestFit="1" customWidth="1"/>
    <col min="6" max="6" width="16.375" bestFit="1" customWidth="1"/>
    <col min="8" max="8" width="16.625" customWidth="1"/>
    <col min="9" max="9" width="18.125" bestFit="1" customWidth="1"/>
    <col min="10" max="10" width="19.25" bestFit="1" customWidth="1"/>
    <col min="11" max="12" width="19.25" customWidth="1"/>
    <col min="13" max="13" width="17.625" bestFit="1" customWidth="1"/>
    <col min="14" max="14" width="16.375" bestFit="1" customWidth="1"/>
    <col min="16" max="16" width="15" style="366" customWidth="1"/>
  </cols>
  <sheetData>
    <row r="1" spans="1:16" x14ac:dyDescent="0.35">
      <c r="A1" t="s">
        <v>232</v>
      </c>
    </row>
    <row r="2" spans="1:16" x14ac:dyDescent="0.35">
      <c r="B2" s="2" t="s">
        <v>19</v>
      </c>
      <c r="C2" s="2" t="s">
        <v>20</v>
      </c>
      <c r="D2" s="2" t="s">
        <v>21</v>
      </c>
      <c r="E2" s="2" t="s">
        <v>227</v>
      </c>
      <c r="F2" s="2" t="s">
        <v>228</v>
      </c>
      <c r="H2" s="2" t="s">
        <v>19</v>
      </c>
      <c r="I2" s="2" t="s">
        <v>20</v>
      </c>
      <c r="J2" s="2" t="s">
        <v>21</v>
      </c>
      <c r="K2" s="2" t="s">
        <v>247</v>
      </c>
      <c r="L2" s="2" t="s">
        <v>244</v>
      </c>
      <c r="M2" s="2" t="s">
        <v>245</v>
      </c>
      <c r="N2" s="2" t="s">
        <v>246</v>
      </c>
    </row>
    <row r="3" spans="1:16" ht="45" x14ac:dyDescent="0.35">
      <c r="A3" s="10" t="s">
        <v>0</v>
      </c>
      <c r="B3" s="5" t="s">
        <v>226</v>
      </c>
      <c r="C3" s="5" t="s">
        <v>229</v>
      </c>
      <c r="D3" s="5" t="s">
        <v>230</v>
      </c>
      <c r="E3" s="5" t="s">
        <v>231</v>
      </c>
      <c r="F3" s="5" t="s">
        <v>238</v>
      </c>
      <c r="H3" s="364" t="s">
        <v>226</v>
      </c>
      <c r="I3" s="364" t="s">
        <v>240</v>
      </c>
      <c r="J3" s="364" t="s">
        <v>241</v>
      </c>
      <c r="K3" s="364" t="s">
        <v>243</v>
      </c>
      <c r="L3" s="364" t="s">
        <v>249</v>
      </c>
      <c r="M3" s="364" t="s">
        <v>231</v>
      </c>
      <c r="N3" s="364" t="s">
        <v>239</v>
      </c>
    </row>
    <row r="4" spans="1:16" ht="90" x14ac:dyDescent="0.35">
      <c r="A4" s="360"/>
      <c r="B4" s="361" t="s">
        <v>233</v>
      </c>
      <c r="C4" s="361" t="s">
        <v>234</v>
      </c>
      <c r="D4" s="361" t="s">
        <v>235</v>
      </c>
      <c r="E4" s="361" t="s">
        <v>236</v>
      </c>
      <c r="F4" s="361" t="s">
        <v>237</v>
      </c>
      <c r="H4" s="361" t="s">
        <v>233</v>
      </c>
      <c r="I4" s="361" t="s">
        <v>234</v>
      </c>
      <c r="J4" s="361" t="s">
        <v>242</v>
      </c>
      <c r="K4" s="361" t="s">
        <v>248</v>
      </c>
      <c r="L4" s="361" t="s">
        <v>250</v>
      </c>
      <c r="M4" s="361" t="s">
        <v>236</v>
      </c>
      <c r="N4" s="361" t="s">
        <v>237</v>
      </c>
    </row>
    <row r="5" spans="1:16" x14ac:dyDescent="0.35">
      <c r="A5" s="3" t="s">
        <v>1</v>
      </c>
      <c r="B5" s="6">
        <v>173893683.77000001</v>
      </c>
      <c r="C5" s="6">
        <v>207115775.84</v>
      </c>
      <c r="D5" s="6"/>
      <c r="E5" s="123">
        <v>4888143.4000000004</v>
      </c>
      <c r="F5" s="362">
        <f>+D5+E5</f>
        <v>4888143.4000000004</v>
      </c>
      <c r="H5" s="6">
        <v>173893683.77000001</v>
      </c>
      <c r="I5" s="6">
        <v>205854609.34999999</v>
      </c>
      <c r="J5" s="6"/>
      <c r="K5" s="6">
        <v>205854609.34999999</v>
      </c>
      <c r="L5" s="6"/>
      <c r="M5" s="123">
        <v>4888143.4000000004</v>
      </c>
      <c r="N5" s="362">
        <f>+L5+M5</f>
        <v>4888143.4000000004</v>
      </c>
      <c r="P5" s="353">
        <f>+F5+N5</f>
        <v>9776286.8000000007</v>
      </c>
    </row>
    <row r="6" spans="1:16" x14ac:dyDescent="0.35">
      <c r="A6" s="3" t="s">
        <v>2</v>
      </c>
      <c r="B6" s="6">
        <v>52202599.359999999</v>
      </c>
      <c r="C6" s="6">
        <v>65212708.950000003</v>
      </c>
      <c r="D6" s="6"/>
      <c r="E6" s="123">
        <v>1536501.72</v>
      </c>
      <c r="F6" s="362">
        <f t="shared" ref="F6:F20" si="0">+D6+E6</f>
        <v>1536501.72</v>
      </c>
      <c r="H6" s="6">
        <v>52202599.359999999</v>
      </c>
      <c r="I6" s="6">
        <v>69057460.939999998</v>
      </c>
      <c r="J6" s="6"/>
      <c r="K6" s="6">
        <v>69057460.939999998</v>
      </c>
      <c r="L6" s="6"/>
      <c r="M6" s="123">
        <v>1536501.72</v>
      </c>
      <c r="N6" s="362">
        <f t="shared" ref="N6:N21" si="1">+L6+M6</f>
        <v>1536501.72</v>
      </c>
      <c r="P6" s="353">
        <f t="shared" ref="P6:P21" si="2">+F6+N6</f>
        <v>3073003.44</v>
      </c>
    </row>
    <row r="7" spans="1:16" x14ac:dyDescent="0.35">
      <c r="A7" s="3" t="s">
        <v>3</v>
      </c>
      <c r="B7" s="6">
        <v>23627067.039999999</v>
      </c>
      <c r="C7" s="6">
        <v>23923059.289999999</v>
      </c>
      <c r="D7" s="6"/>
      <c r="E7" s="123">
        <v>208273.2</v>
      </c>
      <c r="F7" s="362">
        <f t="shared" si="0"/>
        <v>208273.2</v>
      </c>
      <c r="H7" s="6">
        <v>23627067.039999999</v>
      </c>
      <c r="I7" s="6">
        <v>24136385.010000002</v>
      </c>
      <c r="J7" s="6"/>
      <c r="K7" s="6">
        <v>24136385.010000002</v>
      </c>
      <c r="L7" s="6"/>
      <c r="M7" s="123">
        <v>208273.2</v>
      </c>
      <c r="N7" s="362">
        <f t="shared" si="1"/>
        <v>208273.2</v>
      </c>
      <c r="P7" s="353">
        <f t="shared" si="2"/>
        <v>416546.4</v>
      </c>
    </row>
    <row r="8" spans="1:16" x14ac:dyDescent="0.35">
      <c r="A8" s="3" t="s">
        <v>4</v>
      </c>
      <c r="B8" s="6">
        <v>21113272.82</v>
      </c>
      <c r="C8" s="6">
        <v>23308465.379999999</v>
      </c>
      <c r="D8" s="6"/>
      <c r="E8" s="123">
        <v>211686.84</v>
      </c>
      <c r="F8" s="362">
        <f t="shared" si="0"/>
        <v>211686.84</v>
      </c>
      <c r="H8" s="6">
        <v>21113272.82</v>
      </c>
      <c r="I8" s="6">
        <v>23496362.199999999</v>
      </c>
      <c r="J8" s="6"/>
      <c r="K8" s="6">
        <v>23496362.199999999</v>
      </c>
      <c r="L8" s="6"/>
      <c r="M8" s="123">
        <v>211686.84</v>
      </c>
      <c r="N8" s="362">
        <f t="shared" si="1"/>
        <v>211686.84</v>
      </c>
      <c r="P8" s="353">
        <f t="shared" si="2"/>
        <v>423373.68</v>
      </c>
    </row>
    <row r="9" spans="1:16" x14ac:dyDescent="0.35">
      <c r="A9" s="4" t="s">
        <v>5</v>
      </c>
      <c r="B9" s="6">
        <v>13170975.699999999</v>
      </c>
      <c r="C9" s="6">
        <v>15421653.1</v>
      </c>
      <c r="D9" s="6"/>
      <c r="E9" s="123">
        <v>222779.15</v>
      </c>
      <c r="F9" s="362">
        <f t="shared" si="0"/>
        <v>222779.15</v>
      </c>
      <c r="H9" s="6">
        <v>13170975.699999999</v>
      </c>
      <c r="I9" s="6">
        <v>15458625.939999999</v>
      </c>
      <c r="J9" s="6"/>
      <c r="K9" s="6">
        <v>15458625.939999999</v>
      </c>
      <c r="L9" s="6"/>
      <c r="M9" s="123">
        <v>222779.15</v>
      </c>
      <c r="N9" s="362">
        <f t="shared" si="1"/>
        <v>222779.15</v>
      </c>
      <c r="P9" s="353">
        <f t="shared" si="2"/>
        <v>445558.3</v>
      </c>
    </row>
    <row r="10" spans="1:16" x14ac:dyDescent="0.35">
      <c r="A10" s="4" t="s">
        <v>6</v>
      </c>
      <c r="B10" s="6">
        <v>5495565.4900000002</v>
      </c>
      <c r="C10" s="6">
        <v>6728602.4000000004</v>
      </c>
      <c r="D10" s="6"/>
      <c r="E10" s="363">
        <v>117167.31</v>
      </c>
      <c r="F10" s="362">
        <f t="shared" si="0"/>
        <v>117167.31</v>
      </c>
      <c r="H10" s="6">
        <v>5495565.4900000002</v>
      </c>
      <c r="I10" s="6">
        <v>6762356.4100000001</v>
      </c>
      <c r="J10" s="6"/>
      <c r="K10" s="365">
        <v>6762356.4100000001</v>
      </c>
      <c r="L10" s="365"/>
      <c r="M10" s="363">
        <v>117167.31</v>
      </c>
      <c r="N10" s="362">
        <f t="shared" si="1"/>
        <v>117167.31</v>
      </c>
      <c r="P10" s="353">
        <f t="shared" si="2"/>
        <v>234334.62</v>
      </c>
    </row>
    <row r="11" spans="1:16" x14ac:dyDescent="0.35">
      <c r="A11" s="279" t="s">
        <v>7</v>
      </c>
      <c r="B11" s="6">
        <v>40786134.609999999</v>
      </c>
      <c r="C11" s="6">
        <v>42645861.880000003</v>
      </c>
      <c r="D11" s="6"/>
      <c r="E11" s="123">
        <v>296026.71999999997</v>
      </c>
      <c r="F11" s="362">
        <f t="shared" si="0"/>
        <v>296026.71999999997</v>
      </c>
      <c r="H11" s="6">
        <v>40786134.609999999</v>
      </c>
      <c r="I11" s="6">
        <v>43918528.520000003</v>
      </c>
      <c r="J11" s="6"/>
      <c r="K11" s="6">
        <v>43918528.520000003</v>
      </c>
      <c r="L11" s="6"/>
      <c r="M11" s="123">
        <v>296026.71999999997</v>
      </c>
      <c r="N11" s="362">
        <f t="shared" si="1"/>
        <v>296026.71999999997</v>
      </c>
      <c r="P11" s="353">
        <f t="shared" si="2"/>
        <v>592053.43999999994</v>
      </c>
    </row>
    <row r="12" spans="1:16" x14ac:dyDescent="0.35">
      <c r="A12" s="3" t="s">
        <v>8</v>
      </c>
      <c r="B12" s="6">
        <v>16943128.949999999</v>
      </c>
      <c r="C12" s="6">
        <v>16957153.98</v>
      </c>
      <c r="D12" s="6"/>
      <c r="E12" s="123">
        <v>172272.13</v>
      </c>
      <c r="F12" s="362">
        <f t="shared" si="0"/>
        <v>172272.13</v>
      </c>
      <c r="H12" s="6">
        <v>16943128.949999999</v>
      </c>
      <c r="I12" s="6">
        <v>18211499.23</v>
      </c>
      <c r="J12" s="6"/>
      <c r="K12" s="6">
        <v>18211499.23</v>
      </c>
      <c r="L12" s="6"/>
      <c r="M12" s="123">
        <v>172272.13</v>
      </c>
      <c r="N12" s="362">
        <f t="shared" si="1"/>
        <v>172272.13</v>
      </c>
      <c r="P12" s="353">
        <f t="shared" si="2"/>
        <v>344544.26</v>
      </c>
    </row>
    <row r="13" spans="1:16" x14ac:dyDescent="0.35">
      <c r="A13" s="3" t="s">
        <v>9</v>
      </c>
      <c r="B13" s="6">
        <v>24354095.25</v>
      </c>
      <c r="C13" s="6">
        <v>26300912.199999999</v>
      </c>
      <c r="D13" s="6"/>
      <c r="E13" s="123">
        <v>223007.73</v>
      </c>
      <c r="F13" s="362">
        <f t="shared" si="0"/>
        <v>223007.73</v>
      </c>
      <c r="H13" s="6">
        <v>24354095.25</v>
      </c>
      <c r="I13" s="6">
        <v>26982115.789999999</v>
      </c>
      <c r="J13" s="6"/>
      <c r="K13" s="6">
        <v>26982115.789999999</v>
      </c>
      <c r="L13" s="6"/>
      <c r="M13" s="123">
        <v>223007.73</v>
      </c>
      <c r="N13" s="362">
        <f t="shared" si="1"/>
        <v>223007.73</v>
      </c>
      <c r="P13" s="353">
        <f t="shared" si="2"/>
        <v>446015.46</v>
      </c>
    </row>
    <row r="14" spans="1:16" x14ac:dyDescent="0.35">
      <c r="A14" s="3" t="s">
        <v>10</v>
      </c>
      <c r="B14" s="6">
        <v>19541429.699999999</v>
      </c>
      <c r="C14" s="6">
        <v>23482211.25</v>
      </c>
      <c r="D14" s="6"/>
      <c r="E14" s="123">
        <v>254670.28</v>
      </c>
      <c r="F14" s="362">
        <f t="shared" si="0"/>
        <v>254670.28</v>
      </c>
      <c r="H14" s="6">
        <v>19541429.699999999</v>
      </c>
      <c r="I14" s="6">
        <v>22770531.760000002</v>
      </c>
      <c r="J14" s="6"/>
      <c r="K14" s="6">
        <v>22770531.760000002</v>
      </c>
      <c r="L14" s="6"/>
      <c r="M14" s="123">
        <v>254670.28</v>
      </c>
      <c r="N14" s="362">
        <f t="shared" si="1"/>
        <v>254670.28</v>
      </c>
      <c r="P14" s="353">
        <f t="shared" si="2"/>
        <v>509340.56</v>
      </c>
    </row>
    <row r="15" spans="1:16" x14ac:dyDescent="0.35">
      <c r="A15" s="3" t="s">
        <v>11</v>
      </c>
      <c r="B15" s="6">
        <v>20493777.59</v>
      </c>
      <c r="C15" s="6">
        <v>20932387.850000001</v>
      </c>
      <c r="D15" s="6"/>
      <c r="E15" s="123">
        <v>155618.66</v>
      </c>
      <c r="F15" s="362">
        <f t="shared" si="0"/>
        <v>155618.66</v>
      </c>
      <c r="H15" s="6">
        <v>20493777.59</v>
      </c>
      <c r="I15" s="6">
        <v>21418489.989999998</v>
      </c>
      <c r="J15" s="6"/>
      <c r="K15" s="6">
        <v>21418489.989999998</v>
      </c>
      <c r="L15" s="6"/>
      <c r="M15" s="123">
        <v>155618.66</v>
      </c>
      <c r="N15" s="362">
        <f t="shared" si="1"/>
        <v>155618.66</v>
      </c>
      <c r="P15" s="353">
        <f t="shared" si="2"/>
        <v>311237.32</v>
      </c>
    </row>
    <row r="16" spans="1:16" x14ac:dyDescent="0.35">
      <c r="A16" s="3" t="s">
        <v>12</v>
      </c>
      <c r="B16" s="6">
        <v>42585738.689999998</v>
      </c>
      <c r="C16" s="6">
        <v>47783783.189999998</v>
      </c>
      <c r="D16" s="6"/>
      <c r="E16" s="123">
        <v>305641.65999999997</v>
      </c>
      <c r="F16" s="362">
        <f t="shared" si="0"/>
        <v>305641.65999999997</v>
      </c>
      <c r="H16" s="6">
        <v>42585738.689999998</v>
      </c>
      <c r="I16" s="6">
        <v>48134158.439999998</v>
      </c>
      <c r="J16" s="6"/>
      <c r="K16" s="6">
        <v>48134158.439999998</v>
      </c>
      <c r="L16" s="6"/>
      <c r="M16" s="123">
        <v>305641.65999999997</v>
      </c>
      <c r="N16" s="362">
        <f t="shared" si="1"/>
        <v>305641.65999999997</v>
      </c>
      <c r="P16" s="353">
        <f t="shared" si="2"/>
        <v>611283.31999999995</v>
      </c>
    </row>
    <row r="17" spans="1:16" x14ac:dyDescent="0.35">
      <c r="A17" s="3" t="s">
        <v>13</v>
      </c>
      <c r="B17" s="6">
        <v>8794053.8900000006</v>
      </c>
      <c r="C17" s="6">
        <v>9238665.9199999999</v>
      </c>
      <c r="D17" s="6"/>
      <c r="E17" s="123">
        <v>62976.41</v>
      </c>
      <c r="F17" s="362">
        <f t="shared" si="0"/>
        <v>62976.41</v>
      </c>
      <c r="H17" s="6">
        <v>8794053.8900000006</v>
      </c>
      <c r="I17" s="6">
        <v>9773222.8200000003</v>
      </c>
      <c r="J17" s="6"/>
      <c r="K17" s="6">
        <v>9773222.8200000003</v>
      </c>
      <c r="L17" s="6"/>
      <c r="M17" s="123">
        <v>62976.41</v>
      </c>
      <c r="N17" s="362">
        <f t="shared" si="1"/>
        <v>62976.41</v>
      </c>
      <c r="P17" s="353">
        <f t="shared" si="2"/>
        <v>125952.82</v>
      </c>
    </row>
    <row r="18" spans="1:16" x14ac:dyDescent="0.35">
      <c r="A18" s="4" t="s">
        <v>14</v>
      </c>
      <c r="B18" s="6">
        <v>25676999.050000001</v>
      </c>
      <c r="C18" s="6">
        <v>27789764.48</v>
      </c>
      <c r="D18" s="6"/>
      <c r="E18" s="123">
        <v>209627</v>
      </c>
      <c r="F18" s="362">
        <f t="shared" si="0"/>
        <v>209627</v>
      </c>
      <c r="H18" s="6">
        <v>25676999.050000001</v>
      </c>
      <c r="I18" s="6">
        <v>28613525.890000001</v>
      </c>
      <c r="J18" s="6"/>
      <c r="K18" s="6">
        <v>28613525.890000001</v>
      </c>
      <c r="L18" s="6"/>
      <c r="M18" s="123">
        <v>209627</v>
      </c>
      <c r="N18" s="362">
        <f t="shared" si="1"/>
        <v>209627</v>
      </c>
      <c r="P18" s="353">
        <f t="shared" si="2"/>
        <v>419254</v>
      </c>
    </row>
    <row r="19" spans="1:16" x14ac:dyDescent="0.35">
      <c r="A19" s="4" t="s">
        <v>15</v>
      </c>
      <c r="B19" s="6">
        <v>7813006.5</v>
      </c>
      <c r="C19" s="6">
        <v>9223741.0099999998</v>
      </c>
      <c r="D19" s="6"/>
      <c r="E19" s="363">
        <v>136460.46</v>
      </c>
      <c r="F19" s="362">
        <f t="shared" si="0"/>
        <v>136460.46</v>
      </c>
      <c r="H19" s="6">
        <v>7813006.5</v>
      </c>
      <c r="I19" s="6">
        <v>9195474.1799999997</v>
      </c>
      <c r="J19" s="6"/>
      <c r="K19" s="365">
        <v>9195474.1799999997</v>
      </c>
      <c r="L19" s="365"/>
      <c r="M19" s="363">
        <v>136460.46</v>
      </c>
      <c r="N19" s="362">
        <f t="shared" si="1"/>
        <v>136460.46</v>
      </c>
      <c r="P19" s="353">
        <f t="shared" si="2"/>
        <v>272920.92</v>
      </c>
    </row>
    <row r="20" spans="1:16" x14ac:dyDescent="0.35">
      <c r="A20" s="3" t="s">
        <v>16</v>
      </c>
      <c r="B20" s="6">
        <v>3000000</v>
      </c>
      <c r="C20" s="6">
        <v>7473358.8499999996</v>
      </c>
      <c r="D20" s="6"/>
      <c r="E20" s="123">
        <v>118526.28</v>
      </c>
      <c r="F20" s="362">
        <f t="shared" si="0"/>
        <v>118526.28</v>
      </c>
      <c r="H20" s="6">
        <v>3000000</v>
      </c>
      <c r="I20" s="6">
        <v>7736008.6299999999</v>
      </c>
      <c r="J20" s="6"/>
      <c r="K20" s="6">
        <v>7736008.6299999999</v>
      </c>
      <c r="L20" s="6"/>
      <c r="M20" s="123">
        <v>118526.28</v>
      </c>
      <c r="N20" s="362">
        <f t="shared" si="1"/>
        <v>118526.28</v>
      </c>
      <c r="P20" s="353">
        <f t="shared" si="2"/>
        <v>237052.56</v>
      </c>
    </row>
    <row r="21" spans="1:16" x14ac:dyDescent="0.35">
      <c r="A21" s="11"/>
      <c r="B21" s="12">
        <f>SUM(B5:B20)</f>
        <v>499491528.40999997</v>
      </c>
      <c r="C21" s="12">
        <f t="shared" ref="C21:D21" si="3">SUM(C5:C20)</f>
        <v>573538105.57000005</v>
      </c>
      <c r="D21" s="12">
        <f t="shared" si="3"/>
        <v>0</v>
      </c>
      <c r="E21" s="14">
        <f>SUM(E5:E20)</f>
        <v>9119378.9500000011</v>
      </c>
      <c r="F21" s="362">
        <f t="shared" ref="F21" si="4">+D21+E21</f>
        <v>9119378.9500000011</v>
      </c>
      <c r="H21" s="12">
        <f>SUM(H5:H20)</f>
        <v>499491528.40999997</v>
      </c>
      <c r="I21" s="12">
        <f t="shared" ref="I21:L21" si="5">SUM(I5:I20)</f>
        <v>581519355.0999999</v>
      </c>
      <c r="J21" s="12">
        <f t="shared" si="5"/>
        <v>0</v>
      </c>
      <c r="K21" s="12">
        <f t="shared" si="5"/>
        <v>581519355.0999999</v>
      </c>
      <c r="L21" s="12">
        <f t="shared" si="5"/>
        <v>0</v>
      </c>
      <c r="M21" s="14">
        <f>SUM(M5:M20)</f>
        <v>9119378.9500000011</v>
      </c>
      <c r="N21" s="362">
        <f t="shared" si="1"/>
        <v>9119378.9500000011</v>
      </c>
      <c r="P21" s="353">
        <f t="shared" si="2"/>
        <v>18238757.900000002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IP 61</vt:lpstr>
      <vt:lpstr>Baserate งานประกันสสจ.</vt:lpstr>
      <vt:lpstr>Baserate  NEW ค่า K</vt:lpstr>
      <vt:lpstr>ข้อมูลบริการ </vt:lpstr>
      <vt:lpstr>RW. ในเขต</vt:lpstr>
      <vt:lpstr>จัดสรรปิดยอดIP</vt:lpstr>
      <vt:lpstr>'ข้อมูลบริการ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ssj</cp:lastModifiedBy>
  <cp:lastPrinted>2018-06-28T04:53:56Z</cp:lastPrinted>
  <dcterms:created xsi:type="dcterms:W3CDTF">2017-01-04T04:42:48Z</dcterms:created>
  <dcterms:modified xsi:type="dcterms:W3CDTF">2018-10-30T07:10:20Z</dcterms:modified>
</cp:coreProperties>
</file>